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Corinne\3 - TARIF  CE ENTREPRISE\Tarifs 2023\CE\TARIFS AOUT 2023\"/>
    </mc:Choice>
  </mc:AlternateContent>
  <xr:revisionPtr revIDLastSave="0" documentId="13_ncr:1_{00475831-4F7E-4EA9-B571-086F433CA9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rif CE FRANCE" sheetId="1" r:id="rId1"/>
  </sheets>
  <definedNames>
    <definedName name="_xlnm.Print_Area" localSheetId="0">'Tarif CE FRANCE'!$A$1:$N$145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1" l="1"/>
  <c r="I75" i="1" l="1"/>
  <c r="I128" i="1"/>
  <c r="I127" i="1" l="1"/>
  <c r="I126" i="1"/>
  <c r="I125" i="1"/>
  <c r="I124" i="1"/>
  <c r="I50" i="1"/>
  <c r="I30" i="1"/>
  <c r="I29" i="1"/>
  <c r="I28" i="1"/>
  <c r="I27" i="1"/>
  <c r="I51" i="1"/>
  <c r="I76" i="1"/>
  <c r="I61" i="1"/>
  <c r="M75" i="1"/>
  <c r="I108" i="1"/>
  <c r="I41" i="1" l="1"/>
  <c r="I20" i="1"/>
  <c r="I44" i="1"/>
  <c r="I53" i="1"/>
  <c r="I19" i="1"/>
  <c r="I42" i="1"/>
  <c r="I54" i="1"/>
  <c r="I17" i="1"/>
  <c r="I95" i="1"/>
  <c r="I100" i="1"/>
  <c r="I84" i="1"/>
  <c r="I52" i="1"/>
  <c r="I22" i="1"/>
  <c r="I73" i="1"/>
  <c r="I15" i="1"/>
  <c r="I14" i="1"/>
  <c r="I16" i="1"/>
  <c r="I63" i="1"/>
  <c r="M63" i="1" s="1"/>
  <c r="I39" i="1"/>
  <c r="I71" i="1"/>
  <c r="I62" i="1"/>
  <c r="I69" i="1"/>
  <c r="I26" i="1"/>
  <c r="M26" i="1" s="1"/>
  <c r="I70" i="1"/>
  <c r="I72" i="1"/>
  <c r="I23" i="1"/>
  <c r="M23" i="1" s="1"/>
  <c r="I24" i="1"/>
  <c r="I25" i="1"/>
  <c r="M25" i="1" s="1"/>
  <c r="I18" i="1"/>
  <c r="M18" i="1" s="1"/>
  <c r="I90" i="1"/>
  <c r="M85" i="1"/>
  <c r="I68" i="1"/>
  <c r="I103" i="1"/>
  <c r="M76" i="1"/>
  <c r="M43" i="1"/>
  <c r="I86" i="1" l="1"/>
  <c r="I31" i="1"/>
  <c r="I13" i="1"/>
  <c r="M73" i="1"/>
  <c r="I12" i="1"/>
  <c r="I35" i="1"/>
  <c r="I48" i="1"/>
  <c r="I47" i="1"/>
  <c r="I36" i="1"/>
  <c r="I40" i="1"/>
  <c r="I49" i="1"/>
  <c r="I37" i="1"/>
  <c r="I38" i="1"/>
  <c r="I33" i="1" l="1"/>
  <c r="I117" i="1" l="1"/>
  <c r="M11" i="1" l="1"/>
  <c r="M22" i="1" l="1"/>
  <c r="M61" i="1" l="1"/>
  <c r="M46" i="1" l="1"/>
  <c r="M39" i="1"/>
  <c r="M35" i="1"/>
  <c r="M36" i="1"/>
  <c r="M37" i="1"/>
  <c r="M38" i="1"/>
  <c r="M17" i="1" l="1"/>
  <c r="M14" i="1" l="1"/>
  <c r="I132" i="1" l="1"/>
  <c r="M132" i="1" s="1"/>
  <c r="I107" i="1"/>
  <c r="M107" i="1" s="1"/>
  <c r="I55" i="1"/>
  <c r="M55" i="1" s="1"/>
  <c r="M122" i="1"/>
  <c r="M90" i="1"/>
  <c r="M12" i="1"/>
  <c r="I129" i="1"/>
  <c r="M129" i="1" s="1"/>
  <c r="M117" i="1"/>
  <c r="I106" i="1"/>
  <c r="M106" i="1" s="1"/>
  <c r="I89" i="1"/>
  <c r="M89" i="1" s="1"/>
  <c r="M48" i="1"/>
  <c r="M126" i="1"/>
  <c r="I115" i="1"/>
  <c r="M115" i="1" s="1"/>
  <c r="I101" i="1"/>
  <c r="M101" i="1" s="1"/>
  <c r="M74" i="1"/>
  <c r="M31" i="1"/>
  <c r="I123" i="1"/>
  <c r="M123" i="1" s="1"/>
  <c r="I113" i="1"/>
  <c r="M113" i="1" s="1"/>
  <c r="I97" i="1"/>
  <c r="M97" i="1" s="1"/>
  <c r="M68" i="1"/>
  <c r="I67" i="1"/>
  <c r="M67" i="1" s="1"/>
  <c r="M45" i="1"/>
  <c r="M13" i="1"/>
  <c r="M127" i="1"/>
  <c r="I121" i="1"/>
  <c r="M121" i="1" s="1"/>
  <c r="I110" i="1"/>
  <c r="M110" i="1" s="1"/>
  <c r="I99" i="1"/>
  <c r="M99" i="1" s="1"/>
  <c r="I80" i="1"/>
  <c r="M80" i="1" s="1"/>
  <c r="I59" i="1"/>
  <c r="M59" i="1" s="1"/>
  <c r="M54" i="1"/>
  <c r="M28" i="1"/>
  <c r="M10" i="1"/>
  <c r="I130" i="1"/>
  <c r="M130" i="1" s="1"/>
  <c r="M125" i="1"/>
  <c r="M118" i="1"/>
  <c r="I111" i="1"/>
  <c r="M111" i="1" s="1"/>
  <c r="I105" i="1"/>
  <c r="M105" i="1" s="1"/>
  <c r="I94" i="1"/>
  <c r="M94" i="1" s="1"/>
  <c r="I79" i="1"/>
  <c r="M79" i="1" s="1"/>
  <c r="I64" i="1"/>
  <c r="M64" i="1" s="1"/>
  <c r="M50" i="1"/>
  <c r="M40" i="1"/>
  <c r="M20" i="1"/>
  <c r="I114" i="1"/>
  <c r="M114" i="1" s="1"/>
  <c r="I109" i="1"/>
  <c r="M109" i="1" s="1"/>
  <c r="I102" i="1"/>
  <c r="M102" i="1" s="1"/>
  <c r="M95" i="1"/>
  <c r="M84" i="1"/>
  <c r="M71" i="1"/>
  <c r="I60" i="1"/>
  <c r="M60" i="1" s="1"/>
  <c r="M52" i="1"/>
  <c r="M41" i="1"/>
  <c r="M33" i="1"/>
  <c r="M19" i="1"/>
  <c r="M128" i="1"/>
  <c r="M124" i="1"/>
  <c r="I120" i="1"/>
  <c r="M120" i="1" s="1"/>
  <c r="I116" i="1"/>
  <c r="M116" i="1" s="1"/>
  <c r="I112" i="1"/>
  <c r="M112" i="1" s="1"/>
  <c r="M108" i="1"/>
  <c r="M103" i="1"/>
  <c r="I98" i="1"/>
  <c r="M98" i="1" s="1"/>
  <c r="I93" i="1"/>
  <c r="M93" i="1" s="1"/>
  <c r="I82" i="1"/>
  <c r="M82" i="1" s="1"/>
  <c r="M72" i="1"/>
  <c r="I56" i="1"/>
  <c r="M56" i="1" s="1"/>
  <c r="M44" i="1"/>
  <c r="M29" i="1"/>
  <c r="I104" i="1"/>
  <c r="M104" i="1" s="1"/>
  <c r="M100" i="1"/>
  <c r="I96" i="1"/>
  <c r="M96" i="1" s="1"/>
  <c r="I91" i="1"/>
  <c r="M91" i="1" s="1"/>
  <c r="I83" i="1"/>
  <c r="M83" i="1" s="1"/>
  <c r="I78" i="1"/>
  <c r="M78" i="1" s="1"/>
  <c r="M69" i="1"/>
  <c r="M65" i="1"/>
  <c r="I58" i="1"/>
  <c r="M58" i="1" s="1"/>
  <c r="M49" i="1"/>
  <c r="M42" i="1"/>
  <c r="M32" i="1"/>
  <c r="M15" i="1"/>
  <c r="I92" i="1"/>
  <c r="M92" i="1" s="1"/>
  <c r="M86" i="1"/>
  <c r="I81" i="1"/>
  <c r="M81" i="1" s="1"/>
  <c r="M70" i="1"/>
  <c r="I66" i="1"/>
  <c r="M66" i="1" s="1"/>
  <c r="M62" i="1"/>
  <c r="I57" i="1"/>
  <c r="M57" i="1" s="1"/>
  <c r="M53" i="1"/>
  <c r="M51" i="1"/>
  <c r="M47" i="1"/>
  <c r="M34" i="1"/>
  <c r="M30" i="1"/>
  <c r="M16" i="1"/>
  <c r="M140" i="1" l="1"/>
</calcChain>
</file>

<file path=xl/sharedStrings.xml><?xml version="1.0" encoding="utf-8"?>
<sst xmlns="http://schemas.openxmlformats.org/spreadsheetml/2006/main" count="258" uniqueCount="108">
  <si>
    <t>75 cl</t>
  </si>
  <si>
    <t>150 cl</t>
  </si>
  <si>
    <t>5 L</t>
  </si>
  <si>
    <t>3 L</t>
  </si>
  <si>
    <t>SYRAH</t>
  </si>
  <si>
    <t>MARSANNE</t>
  </si>
  <si>
    <t>Vins de Cépage - IGP Collines Rhodaniennes</t>
  </si>
  <si>
    <t>Certains millésimes peuvent être épuisés et remplacés par le suivant</t>
  </si>
  <si>
    <t>Total TTC</t>
  </si>
  <si>
    <t>PU TTC Boutique Départ Cave</t>
  </si>
  <si>
    <t>x</t>
  </si>
  <si>
    <t xml:space="preserve">Nom du CE :
Contact Livraison :
Adresse livraison :
Consignes livraison :
</t>
  </si>
  <si>
    <t>75cl</t>
  </si>
  <si>
    <t>3L</t>
  </si>
  <si>
    <t>les rouges</t>
  </si>
  <si>
    <t>les blancs</t>
  </si>
  <si>
    <t>Les Rosés</t>
  </si>
  <si>
    <t xml:space="preserve">150 cl </t>
  </si>
  <si>
    <t>300 cl</t>
  </si>
  <si>
    <t>SELECTION PARCELLAIRE</t>
  </si>
  <si>
    <t>Les Blancs</t>
  </si>
  <si>
    <t>Les Rouges</t>
  </si>
  <si>
    <t>Cornas-AOP</t>
  </si>
  <si>
    <t>Saint Peray - AOP</t>
  </si>
  <si>
    <t>Hermitage - AOP</t>
  </si>
  <si>
    <t>50cl</t>
  </si>
  <si>
    <t>EPSILON</t>
  </si>
  <si>
    <t>Les Formats Pratiques / Bag In Box</t>
  </si>
  <si>
    <t>IGP COLLINES RHODANIENNES</t>
  </si>
  <si>
    <t xml:space="preserve">Syrah  </t>
  </si>
  <si>
    <t>5L</t>
  </si>
  <si>
    <t>Syrah</t>
  </si>
  <si>
    <t>Marsanne</t>
  </si>
  <si>
    <t>AOP</t>
  </si>
  <si>
    <t>Crozes Hermitage</t>
  </si>
  <si>
    <r>
      <t>Crozes Hermitage Magnum "</t>
    </r>
    <r>
      <rPr>
        <b/>
        <sz val="10"/>
        <rFont val="Calibri"/>
        <family val="2"/>
      </rPr>
      <t>Les Hauts du Fief"</t>
    </r>
    <r>
      <rPr>
        <sz val="10"/>
        <rFont val="Calibri"/>
        <family val="2"/>
      </rPr>
      <t xml:space="preserve">  </t>
    </r>
    <r>
      <rPr>
        <sz val="9"/>
        <rFont val="Calibri"/>
        <family val="2"/>
      </rPr>
      <t>2014</t>
    </r>
  </si>
  <si>
    <t xml:space="preserve">Crozes Hermitage Magnum </t>
  </si>
  <si>
    <t xml:space="preserve">Crozes Hermitage Jéroboam </t>
  </si>
  <si>
    <r>
      <t>Crozes Hermitage "</t>
    </r>
    <r>
      <rPr>
        <b/>
        <sz val="10"/>
        <rFont val="Calibri"/>
        <family val="2"/>
      </rPr>
      <t>Les Haut du Fief"</t>
    </r>
    <r>
      <rPr>
        <sz val="10"/>
        <rFont val="Calibri"/>
        <family val="2"/>
      </rPr>
      <t xml:space="preserve"> </t>
    </r>
  </si>
  <si>
    <r>
      <t xml:space="preserve">Saint Joseph" </t>
    </r>
    <r>
      <rPr>
        <b/>
        <sz val="10"/>
        <rFont val="Calibri"/>
        <family val="2"/>
      </rPr>
      <t>Esprit de Granit "</t>
    </r>
    <r>
      <rPr>
        <sz val="10"/>
        <rFont val="Calibri"/>
        <family val="2"/>
      </rPr>
      <t xml:space="preserve">  </t>
    </r>
  </si>
  <si>
    <r>
      <t xml:space="preserve">Saint Joseph Magnum " </t>
    </r>
    <r>
      <rPr>
        <b/>
        <sz val="10"/>
        <rFont val="Calibri"/>
        <family val="2"/>
      </rPr>
      <t xml:space="preserve">Esprit de Granit" </t>
    </r>
  </si>
  <si>
    <t xml:space="preserve">Saint Joseph  </t>
  </si>
  <si>
    <r>
      <t>Saint Joseph "</t>
    </r>
    <r>
      <rPr>
        <b/>
        <sz val="10"/>
        <rFont val="Calibri"/>
        <family val="2"/>
        <scheme val="minor"/>
      </rPr>
      <t xml:space="preserve">Terre D'Ivoire" </t>
    </r>
  </si>
  <si>
    <t xml:space="preserve">Cornas </t>
  </si>
  <si>
    <r>
      <t xml:space="preserve">Cornas </t>
    </r>
    <r>
      <rPr>
        <b/>
        <sz val="10"/>
        <rFont val="Calibri"/>
        <family val="2"/>
      </rPr>
      <t xml:space="preserve">BIO </t>
    </r>
  </si>
  <si>
    <r>
      <t>Cornas "A</t>
    </r>
    <r>
      <rPr>
        <b/>
        <sz val="10"/>
        <rFont val="Calibri"/>
        <family val="2"/>
      </rPr>
      <t>rènes Sauvages</t>
    </r>
    <r>
      <rPr>
        <sz val="10"/>
        <rFont val="Calibri"/>
        <family val="2"/>
      </rPr>
      <t xml:space="preserve"> "</t>
    </r>
  </si>
  <si>
    <r>
      <t xml:space="preserve">Cornas Magnum " </t>
    </r>
    <r>
      <rPr>
        <b/>
        <sz val="10"/>
        <rFont val="Calibri"/>
        <family val="2"/>
      </rPr>
      <t>Arènes Sauvages"</t>
    </r>
    <r>
      <rPr>
        <sz val="10"/>
        <rFont val="Calibri"/>
        <family val="2"/>
      </rPr>
      <t xml:space="preserve"> </t>
    </r>
  </si>
  <si>
    <t xml:space="preserve">Saint Péray </t>
  </si>
  <si>
    <r>
      <t>Saint Peray "</t>
    </r>
    <r>
      <rPr>
        <b/>
        <sz val="10"/>
        <rFont val="Calibri"/>
        <family val="2"/>
        <scheme val="minor"/>
      </rPr>
      <t>Fleur de Roc</t>
    </r>
    <r>
      <rPr>
        <sz val="10"/>
        <rFont val="Calibri"/>
        <family val="2"/>
        <scheme val="minor"/>
      </rPr>
      <t xml:space="preserve"> "</t>
    </r>
  </si>
  <si>
    <t xml:space="preserve">Hermitage </t>
  </si>
  <si>
    <t>Hermitage Magnum</t>
  </si>
  <si>
    <r>
      <t xml:space="preserve">Hermitage" </t>
    </r>
    <r>
      <rPr>
        <b/>
        <sz val="10"/>
        <rFont val="Calibri"/>
        <family val="2"/>
      </rPr>
      <t>Gambert De Loche</t>
    </r>
    <r>
      <rPr>
        <sz val="10"/>
        <rFont val="Calibri"/>
        <family val="2"/>
      </rPr>
      <t xml:space="preserve">"  </t>
    </r>
  </si>
  <si>
    <r>
      <t>Hermitage "</t>
    </r>
    <r>
      <rPr>
        <b/>
        <sz val="10"/>
        <rFont val="Calibri"/>
        <family val="2"/>
      </rPr>
      <t>Gambert De Loche</t>
    </r>
    <r>
      <rPr>
        <sz val="10"/>
        <rFont val="Calibri"/>
        <family val="2"/>
      </rPr>
      <t xml:space="preserve"> " </t>
    </r>
  </si>
  <si>
    <r>
      <t>Hermitage Magnum "</t>
    </r>
    <r>
      <rPr>
        <b/>
        <sz val="10"/>
        <rFont val="Calibri"/>
        <family val="2"/>
      </rPr>
      <t>Gambert De Loche</t>
    </r>
    <r>
      <rPr>
        <sz val="10"/>
        <rFont val="Calibri"/>
        <family val="2"/>
      </rPr>
      <t xml:space="preserve">"  </t>
    </r>
  </si>
  <si>
    <r>
      <t>Hermitage "</t>
    </r>
    <r>
      <rPr>
        <b/>
        <sz val="10"/>
        <rFont val="Calibri"/>
        <family val="2"/>
        <scheme val="minor"/>
      </rPr>
      <t>Au Cœur Des Siecles</t>
    </r>
    <r>
      <rPr>
        <sz val="10"/>
        <rFont val="Calibri"/>
        <family val="2"/>
        <scheme val="minor"/>
      </rPr>
      <t>"</t>
    </r>
  </si>
  <si>
    <t>LES BULLES</t>
  </si>
  <si>
    <t>SAINT PERAY - AOP</t>
  </si>
  <si>
    <t>Méthode traditionnelle Brut</t>
  </si>
  <si>
    <t xml:space="preserve">Domaine des Gardes </t>
  </si>
  <si>
    <t xml:space="preserve">Premiere Note  </t>
  </si>
  <si>
    <t xml:space="preserve">Premiere Note </t>
  </si>
  <si>
    <t>Saint joseph</t>
  </si>
  <si>
    <r>
      <t xml:space="preserve">Saint joseph </t>
    </r>
    <r>
      <rPr>
        <b/>
        <sz val="10"/>
        <rFont val="Calibri"/>
        <family val="2"/>
      </rPr>
      <t>BIO</t>
    </r>
    <r>
      <rPr>
        <sz val="10"/>
        <rFont val="Calibri"/>
        <family val="2"/>
      </rPr>
      <t xml:space="preserve"> </t>
    </r>
  </si>
  <si>
    <t xml:space="preserve">Saint Joseph Magnum </t>
  </si>
  <si>
    <t>Saint Joseph - AOP</t>
  </si>
  <si>
    <t>Crozes Hermitage - AOP</t>
  </si>
  <si>
    <t xml:space="preserve">Cornas Magnum </t>
  </si>
  <si>
    <r>
      <t xml:space="preserve">Hermitage </t>
    </r>
    <r>
      <rPr>
        <b/>
        <sz val="10"/>
        <rFont val="Calibri"/>
        <family val="2"/>
      </rPr>
      <t xml:space="preserve">BIO </t>
    </r>
  </si>
  <si>
    <t>Nous vous remercions de contrôler votre livraison et de signaler tout carton manquant et/ou de refuser tout carton endommagé en l'indiquant sur le bon du transporteur              sans quoi le remplacement sera à votre charge</t>
  </si>
  <si>
    <t xml:space="preserve">Total Commande  </t>
  </si>
  <si>
    <r>
      <t>Crozes Hermitage "</t>
    </r>
    <r>
      <rPr>
        <b/>
        <sz val="10"/>
        <rFont val="Calibri"/>
        <family val="2"/>
      </rPr>
      <t xml:space="preserve">Les Hauts D'Eole" </t>
    </r>
  </si>
  <si>
    <t>Hermitage</t>
  </si>
  <si>
    <t xml:space="preserve">Crozes Hermitage </t>
  </si>
  <si>
    <t>Quantités
unitaires</t>
  </si>
  <si>
    <t>RUPTURE</t>
  </si>
  <si>
    <r>
      <t>Syrah</t>
    </r>
    <r>
      <rPr>
        <b/>
        <sz val="10"/>
        <color rgb="FFFF0000"/>
        <rFont val="Calibri"/>
        <family val="2"/>
      </rPr>
      <t xml:space="preserve">   </t>
    </r>
  </si>
  <si>
    <t>VIOGNIER</t>
  </si>
  <si>
    <t>Nous consulter pour millésimes disponibles</t>
  </si>
  <si>
    <t>X</t>
  </si>
  <si>
    <t>Condition nement</t>
  </si>
  <si>
    <r>
      <t xml:space="preserve">Crozes Hermitage    </t>
    </r>
    <r>
      <rPr>
        <sz val="10"/>
        <color rgb="FFFF0000"/>
        <rFont val="Calibri"/>
        <family val="2"/>
      </rPr>
      <t xml:space="preserve"> </t>
    </r>
  </si>
  <si>
    <t xml:space="preserve">Premiere Note           </t>
  </si>
  <si>
    <r>
      <rPr>
        <sz val="10"/>
        <rFont val="Calibri"/>
        <family val="2"/>
      </rPr>
      <t>Crozes Hermitage</t>
    </r>
    <r>
      <rPr>
        <b/>
        <sz val="10"/>
        <rFont val="Calibri"/>
        <family val="2"/>
      </rPr>
      <t xml:space="preserve"> Sans Sulfite ajouté</t>
    </r>
  </si>
  <si>
    <t>Sans sulfite ajouté</t>
  </si>
  <si>
    <t>SYRAH Exploration</t>
  </si>
  <si>
    <t>NOBLES RIVES</t>
  </si>
  <si>
    <r>
      <t xml:space="preserve">Crozes Hermitage </t>
    </r>
    <r>
      <rPr>
        <b/>
        <sz val="10"/>
        <rFont val="Calibri"/>
        <family val="2"/>
      </rPr>
      <t>BIO</t>
    </r>
  </si>
  <si>
    <r>
      <t xml:space="preserve">Saint Joseph </t>
    </r>
    <r>
      <rPr>
        <b/>
        <sz val="10"/>
        <rFont val="Calibri"/>
        <family val="2"/>
      </rPr>
      <t>BIO</t>
    </r>
  </si>
  <si>
    <r>
      <t>Hermitage</t>
    </r>
    <r>
      <rPr>
        <b/>
        <sz val="10"/>
        <rFont val="Calibri"/>
        <family val="2"/>
      </rPr>
      <t xml:space="preserve"> Vin De Paille  ( à partir de)                             </t>
    </r>
    <r>
      <rPr>
        <b/>
        <sz val="8"/>
        <rFont val="Calibri"/>
        <family val="2"/>
      </rPr>
      <t>Nous consulter pour millésimes disponibles</t>
    </r>
  </si>
  <si>
    <t>SYRAH Moelleux</t>
  </si>
  <si>
    <t>Lou Garouge</t>
  </si>
  <si>
    <t>VIOGNIER Moelleux</t>
  </si>
  <si>
    <t>Chat s'arrose</t>
  </si>
  <si>
    <t>Déshaltere</t>
  </si>
  <si>
    <t>SYRAH rosé Moelleux</t>
  </si>
  <si>
    <r>
      <t xml:space="preserve">Hermitage </t>
    </r>
    <r>
      <rPr>
        <b/>
        <sz val="10"/>
        <rFont val="Calibri"/>
        <family val="2"/>
      </rPr>
      <t xml:space="preserve">Epsilon </t>
    </r>
    <r>
      <rPr>
        <sz val="10"/>
        <rFont val="Calibri"/>
        <family val="2"/>
      </rPr>
      <t>sous etui (à partir de )</t>
    </r>
  </si>
  <si>
    <t>Méthode traditionnelle Demi- Sec</t>
  </si>
  <si>
    <t>Viognier</t>
  </si>
  <si>
    <r>
      <t xml:space="preserve">Crozes Hermitage </t>
    </r>
    <r>
      <rPr>
        <b/>
        <sz val="10"/>
        <rFont val="Calibri"/>
        <family val="2"/>
      </rPr>
      <t xml:space="preserve"> BIO </t>
    </r>
  </si>
  <si>
    <r>
      <t xml:space="preserve">Crozes Hermitage  </t>
    </r>
    <r>
      <rPr>
        <b/>
        <sz val="10"/>
        <rFont val="Calibri"/>
        <family val="2"/>
      </rPr>
      <t>BIO  Sans Sulfite ajouté</t>
    </r>
  </si>
  <si>
    <r>
      <t>Saint Joseph</t>
    </r>
    <r>
      <rPr>
        <b/>
        <sz val="10"/>
        <rFont val="Calibri"/>
        <family val="2"/>
      </rPr>
      <t xml:space="preserve"> Sans Sulfite ajouté</t>
    </r>
  </si>
  <si>
    <t>TARIF et BON DE COMMANDE  CE 2023</t>
  </si>
  <si>
    <t>Vin de France</t>
  </si>
  <si>
    <t>Syrah rouge</t>
  </si>
  <si>
    <t>Marsanne blanc</t>
  </si>
  <si>
    <r>
      <t xml:space="preserve">Crozes Hermitage  </t>
    </r>
    <r>
      <rPr>
        <b/>
        <sz val="10"/>
        <rFont val="Calibri"/>
        <family val="2"/>
      </rPr>
      <t xml:space="preserve">90 ANS anniversaire </t>
    </r>
  </si>
  <si>
    <t>Tarif valable du 1er Aout 2023 au 31 Janvier 2024</t>
  </si>
  <si>
    <t xml:space="preserve">REMISE  20%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</si>
</sst>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;;;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4"/>
      <color indexed="10"/>
      <name val="Calibri"/>
      <family val="2"/>
    </font>
    <font>
      <b/>
      <sz val="10"/>
      <color indexed="9"/>
      <name val="Calibri"/>
      <family val="2"/>
    </font>
    <font>
      <b/>
      <sz val="10"/>
      <color indexed="60"/>
      <name val="Calibri"/>
      <family val="2"/>
    </font>
    <font>
      <sz val="9"/>
      <name val="Calibri"/>
      <family val="2"/>
    </font>
    <font>
      <sz val="8"/>
      <name val="Arial"/>
      <family val="2"/>
    </font>
    <font>
      <sz val="18"/>
      <name val="Berlin Sans FB Demi"/>
      <family val="2"/>
    </font>
    <font>
      <sz val="7"/>
      <name val="Arial Narrow"/>
      <family val="2"/>
    </font>
    <font>
      <b/>
      <sz val="7"/>
      <color indexed="10"/>
      <name val="Arial Narrow"/>
      <family val="2"/>
    </font>
    <font>
      <sz val="12"/>
      <name val="Berlin Sans FB Demi"/>
      <family val="2"/>
    </font>
    <font>
      <sz val="11"/>
      <name val="Berlin Sans FB Demi"/>
      <family val="2"/>
    </font>
    <font>
      <b/>
      <sz val="8"/>
      <name val="Calibri"/>
      <family val="2"/>
    </font>
    <font>
      <b/>
      <sz val="12"/>
      <name val="Calibri"/>
      <family val="2"/>
    </font>
    <font>
      <sz val="1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color rgb="FFCC3300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10"/>
      <color rgb="FF9933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993300"/>
      <name val="Calibri"/>
      <family val="2"/>
    </font>
    <font>
      <sz val="9"/>
      <color rgb="FFFF0000"/>
      <name val="Calibri"/>
      <family val="2"/>
      <scheme val="minor"/>
    </font>
    <font>
      <b/>
      <sz val="12"/>
      <name val="Berlin Sans FB Demi"/>
      <family val="2"/>
    </font>
    <font>
      <sz val="14"/>
      <name val="Berlin Sans FB Demi"/>
      <family val="2"/>
    </font>
    <font>
      <sz val="10"/>
      <color rgb="FF993300"/>
      <name val="Calibri"/>
      <family val="2"/>
      <scheme val="minor"/>
    </font>
    <font>
      <sz val="8"/>
      <name val="Calibri"/>
      <family val="2"/>
    </font>
    <font>
      <b/>
      <sz val="14"/>
      <name val="Berlin Sans FB Demi"/>
      <family val="2"/>
    </font>
    <font>
      <b/>
      <sz val="14"/>
      <color indexed="60"/>
      <name val="Calibri"/>
      <family val="2"/>
    </font>
    <font>
      <b/>
      <sz val="14"/>
      <color rgb="FF9933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7"/>
      <name val="Calibri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10"/>
      <color rgb="FFFF0000"/>
      <name val="Calibri"/>
      <family val="2"/>
    </font>
    <font>
      <b/>
      <sz val="7"/>
      <color rgb="FFFF0000"/>
      <name val="Calibri"/>
      <family val="2"/>
    </font>
    <font>
      <sz val="10"/>
      <color theme="0" tint="-0.249977111117893"/>
      <name val="Arial"/>
      <family val="2"/>
    </font>
    <font>
      <sz val="8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indexed="22"/>
      </bottom>
      <diagonal/>
    </border>
    <border>
      <left style="thick">
        <color indexed="22"/>
      </left>
      <right/>
      <top/>
      <bottom/>
      <diagonal/>
    </border>
    <border>
      <left style="thick">
        <color indexed="22"/>
      </left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theme="0" tint="-0.14996795556505021"/>
      </left>
      <right/>
      <top/>
      <bottom/>
      <diagonal/>
    </border>
    <border>
      <left style="thick">
        <color theme="0" tint="-0.14996795556505021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/>
      <right style="thick">
        <color theme="0" tint="-0.14993743705557422"/>
      </right>
      <top/>
      <bottom style="thick">
        <color theme="0" tint="-0.14996795556505021"/>
      </bottom>
      <diagonal/>
    </border>
    <border>
      <left/>
      <right style="thick">
        <color theme="0" tint="-0.14993743705557422"/>
      </right>
      <top/>
      <bottom/>
      <diagonal/>
    </border>
    <border>
      <left/>
      <right/>
      <top/>
      <bottom style="thick">
        <color theme="0" tint="-0.249977111117893"/>
      </bottom>
      <diagonal/>
    </border>
    <border>
      <left/>
      <right/>
      <top style="thick">
        <color theme="0" tint="-0.249977111117893"/>
      </top>
      <bottom/>
      <diagonal/>
    </border>
    <border>
      <left style="thin">
        <color indexed="64"/>
      </left>
      <right/>
      <top/>
      <bottom style="thick">
        <color theme="0" tint="-0.14996795556505021"/>
      </bottom>
      <diagonal/>
    </border>
    <border>
      <left/>
      <right/>
      <top style="thick">
        <color theme="0" tint="-0.14996795556505021"/>
      </top>
      <bottom/>
      <diagonal/>
    </border>
    <border>
      <left/>
      <right style="thin">
        <color indexed="64"/>
      </right>
      <top/>
      <bottom style="thick">
        <color theme="0" tint="-0.249977111117893"/>
      </bottom>
      <diagonal/>
    </border>
    <border>
      <left/>
      <right style="thick">
        <color theme="0" tint="-0.14993743705557422"/>
      </right>
      <top/>
      <bottom style="thick">
        <color theme="0" tint="-0.249977111117893"/>
      </bottom>
      <diagonal/>
    </border>
    <border>
      <left style="thick">
        <color theme="0" tint="-0.249977111117893"/>
      </left>
      <right/>
      <top/>
      <bottom/>
      <diagonal/>
    </border>
    <border>
      <left/>
      <right style="thick">
        <color theme="0" tint="-0.249977111117893"/>
      </right>
      <top/>
      <bottom/>
      <diagonal/>
    </border>
    <border>
      <left style="thick">
        <color theme="0" tint="-0.249977111117893"/>
      </left>
      <right/>
      <top/>
      <bottom style="thick">
        <color theme="0" tint="-0.249977111117893"/>
      </bottom>
      <diagonal/>
    </border>
    <border>
      <left style="thin">
        <color indexed="64"/>
      </left>
      <right/>
      <top/>
      <bottom style="thick">
        <color theme="0" tint="-0.249977111117893"/>
      </bottom>
      <diagonal/>
    </border>
    <border>
      <left/>
      <right style="thick">
        <color theme="0" tint="-0.14993743705557422"/>
      </right>
      <top style="thick">
        <color theme="0" tint="-0.249977111117893"/>
      </top>
      <bottom/>
      <diagonal/>
    </border>
    <border>
      <left style="thin">
        <color indexed="64"/>
      </left>
      <right/>
      <top style="thick">
        <color theme="0" tint="-0.249977111117893"/>
      </top>
      <bottom/>
      <diagonal/>
    </border>
    <border>
      <left style="thick">
        <color theme="0" tint="-0.249977111117893"/>
      </left>
      <right/>
      <top/>
      <bottom style="thick">
        <color indexed="22"/>
      </bottom>
      <diagonal/>
    </border>
    <border>
      <left style="thin">
        <color indexed="64"/>
      </left>
      <right/>
      <top style="thick">
        <color indexed="22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ck">
        <color theme="0" tint="-4.9989318521683403E-2"/>
      </left>
      <right/>
      <top/>
      <bottom/>
      <diagonal/>
    </border>
    <border>
      <left/>
      <right style="thin">
        <color indexed="64"/>
      </right>
      <top style="thick">
        <color theme="0" tint="-0.249977111117893"/>
      </top>
      <bottom/>
      <diagonal/>
    </border>
    <border>
      <left/>
      <right/>
      <top style="thick">
        <color theme="0" tint="-0.34998626667073579"/>
      </top>
      <bottom/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ck">
        <color theme="0" tint="-0.34998626667073579"/>
      </bottom>
      <diagonal/>
    </border>
    <border>
      <left style="thin">
        <color indexed="64"/>
      </left>
      <right/>
      <top style="thick">
        <color theme="0" tint="-0.34998626667073579"/>
      </top>
      <bottom/>
      <diagonal/>
    </border>
    <border>
      <left/>
      <right style="thick">
        <color theme="0" tint="-0.14993743705557422"/>
      </right>
      <top style="thick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/>
      <right style="thin">
        <color indexed="64"/>
      </right>
      <top style="thick">
        <color theme="0" tint="-0.34998626667073579"/>
      </top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7">
    <xf numFmtId="0" fontId="0" fillId="0" borderId="0" xfId="0"/>
    <xf numFmtId="0" fontId="10" fillId="0" borderId="0" xfId="0" applyFont="1" applyAlignment="1">
      <alignment horizontal="center"/>
    </xf>
    <xf numFmtId="164" fontId="0" fillId="0" borderId="0" xfId="0" applyNumberFormat="1"/>
    <xf numFmtId="0" fontId="0" fillId="2" borderId="0" xfId="0" applyFill="1"/>
    <xf numFmtId="0" fontId="10" fillId="2" borderId="0" xfId="0" applyFont="1" applyFill="1" applyAlignment="1">
      <alignment horizontal="center"/>
    </xf>
    <xf numFmtId="164" fontId="0" fillId="2" borderId="0" xfId="0" applyNumberFormat="1" applyFill="1"/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2" borderId="0" xfId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/>
    <xf numFmtId="0" fontId="6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/>
    </xf>
    <xf numFmtId="0" fontId="0" fillId="2" borderId="1" xfId="0" applyFill="1" applyBorder="1"/>
    <xf numFmtId="0" fontId="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18" fillId="2" borderId="11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0" fontId="3" fillId="2" borderId="13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 wrapText="1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164" fontId="16" fillId="2" borderId="15" xfId="0" applyNumberFormat="1" applyFont="1" applyFill="1" applyBorder="1"/>
    <xf numFmtId="164" fontId="16" fillId="2" borderId="15" xfId="0" applyNumberFormat="1" applyFont="1" applyFill="1" applyBorder="1" applyAlignment="1">
      <alignment horizontal="center" vertical="center"/>
    </xf>
    <xf numFmtId="0" fontId="20" fillId="2" borderId="0" xfId="0" applyFont="1" applyFill="1"/>
    <xf numFmtId="0" fontId="16" fillId="2" borderId="0" xfId="0" applyFont="1" applyFill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164" fontId="3" fillId="2" borderId="0" xfId="1" applyNumberFormat="1" applyFont="1" applyFill="1" applyBorder="1" applyAlignment="1" applyProtection="1">
      <alignment vertical="center" wrapText="1"/>
    </xf>
    <xf numFmtId="0" fontId="16" fillId="2" borderId="16" xfId="0" applyFont="1" applyFill="1" applyBorder="1" applyAlignment="1">
      <alignment horizontal="center" vertical="center"/>
    </xf>
    <xf numFmtId="0" fontId="0" fillId="2" borderId="17" xfId="0" applyFill="1" applyBorder="1"/>
    <xf numFmtId="0" fontId="0" fillId="4" borderId="0" xfId="0" applyFill="1"/>
    <xf numFmtId="0" fontId="12" fillId="2" borderId="0" xfId="0" applyFont="1" applyFill="1" applyAlignment="1">
      <alignment horizontal="left" vertical="center" wrapText="1"/>
    </xf>
    <xf numFmtId="0" fontId="25" fillId="2" borderId="0" xfId="0" applyFont="1" applyFill="1"/>
    <xf numFmtId="0" fontId="24" fillId="2" borderId="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26" fillId="2" borderId="2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26" fillId="2" borderId="0" xfId="0" applyFont="1" applyFill="1"/>
    <xf numFmtId="0" fontId="27" fillId="2" borderId="0" xfId="0" applyFont="1" applyFill="1" applyAlignment="1">
      <alignment horizontal="left" vertical="center" wrapText="1"/>
    </xf>
    <xf numFmtId="0" fontId="24" fillId="2" borderId="2" xfId="0" applyFont="1" applyFill="1" applyBorder="1" applyAlignment="1">
      <alignment horizontal="left" vertical="center"/>
    </xf>
    <xf numFmtId="0" fontId="16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 wrapText="1"/>
    </xf>
    <xf numFmtId="0" fontId="31" fillId="2" borderId="0" xfId="0" applyFont="1" applyFill="1" applyAlignment="1">
      <alignment vertical="center" wrapText="1"/>
    </xf>
    <xf numFmtId="164" fontId="2" fillId="2" borderId="20" xfId="1" applyNumberFormat="1" applyFont="1" applyFill="1" applyBorder="1" applyAlignment="1">
      <alignment vertical="center" wrapText="1"/>
    </xf>
    <xf numFmtId="164" fontId="16" fillId="2" borderId="21" xfId="0" applyNumberFormat="1" applyFont="1" applyFill="1" applyBorder="1"/>
    <xf numFmtId="0" fontId="26" fillId="2" borderId="22" xfId="0" applyFont="1" applyFill="1" applyBorder="1" applyAlignment="1">
      <alignment vertical="center" wrapText="1"/>
    </xf>
    <xf numFmtId="0" fontId="6" fillId="2" borderId="22" xfId="0" applyFont="1" applyFill="1" applyBorder="1" applyAlignment="1">
      <alignment horizontal="left" vertical="top" wrapText="1"/>
    </xf>
    <xf numFmtId="0" fontId="6" fillId="2" borderId="22" xfId="0" applyFont="1" applyFill="1" applyBorder="1" applyAlignment="1">
      <alignment vertical="center" wrapText="1"/>
    </xf>
    <xf numFmtId="0" fontId="0" fillId="2" borderId="23" xfId="0" applyFill="1" applyBorder="1"/>
    <xf numFmtId="0" fontId="6" fillId="2" borderId="24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horizontal="left" vertical="center"/>
    </xf>
    <xf numFmtId="0" fontId="10" fillId="2" borderId="16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164" fontId="16" fillId="2" borderId="26" xfId="0" applyNumberFormat="1" applyFont="1" applyFill="1" applyBorder="1"/>
    <xf numFmtId="164" fontId="2" fillId="2" borderId="17" xfId="1" applyNumberFormat="1" applyFont="1" applyFill="1" applyBorder="1" applyAlignment="1">
      <alignment vertical="center" wrapText="1"/>
    </xf>
    <xf numFmtId="0" fontId="33" fillId="2" borderId="17" xfId="0" applyFont="1" applyFill="1" applyBorder="1" applyAlignment="1" applyProtection="1">
      <alignment horizontal="center"/>
      <protection locked="0"/>
    </xf>
    <xf numFmtId="0" fontId="16" fillId="2" borderId="0" xfId="0" applyFont="1" applyFill="1" applyAlignment="1" applyProtection="1">
      <alignment horizontal="center"/>
      <protection locked="0"/>
    </xf>
    <xf numFmtId="0" fontId="16" fillId="2" borderId="1" xfId="0" applyFont="1" applyFill="1" applyBorder="1"/>
    <xf numFmtId="0" fontId="3" fillId="2" borderId="1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16" fillId="2" borderId="16" xfId="0" applyFont="1" applyFill="1" applyBorder="1" applyAlignment="1" applyProtection="1">
      <alignment horizontal="center"/>
      <protection locked="0"/>
    </xf>
    <xf numFmtId="0" fontId="16" fillId="2" borderId="17" xfId="0" applyFont="1" applyFill="1" applyBorder="1" applyAlignment="1" applyProtection="1">
      <alignment horizontal="center"/>
      <protection locked="0"/>
    </xf>
    <xf numFmtId="0" fontId="6" fillId="2" borderId="28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/>
    <xf numFmtId="0" fontId="22" fillId="2" borderId="22" xfId="0" applyFont="1" applyFill="1" applyBorder="1" applyAlignment="1">
      <alignment horizontal="left" vertical="center" wrapText="1"/>
    </xf>
    <xf numFmtId="0" fontId="28" fillId="2" borderId="22" xfId="0" applyFont="1" applyFill="1" applyBorder="1" applyAlignment="1">
      <alignment horizontal="left" vertical="center" wrapText="1"/>
    </xf>
    <xf numFmtId="1" fontId="23" fillId="5" borderId="0" xfId="0" applyNumberFormat="1" applyFont="1" applyFill="1" applyAlignment="1" applyProtection="1">
      <alignment horizontal="center"/>
      <protection locked="0"/>
    </xf>
    <xf numFmtId="0" fontId="23" fillId="5" borderId="0" xfId="0" applyFont="1" applyFill="1" applyAlignment="1" applyProtection="1">
      <alignment horizontal="center"/>
      <protection locked="0"/>
    </xf>
    <xf numFmtId="0" fontId="23" fillId="5" borderId="16" xfId="0" applyFont="1" applyFill="1" applyBorder="1" applyAlignment="1" applyProtection="1">
      <alignment horizontal="center"/>
      <protection locked="0"/>
    </xf>
    <xf numFmtId="0" fontId="23" fillId="5" borderId="0" xfId="0" applyFont="1" applyFill="1" applyAlignment="1" applyProtection="1">
      <alignment horizontal="center" vertical="center"/>
      <protection locked="0"/>
    </xf>
    <xf numFmtId="0" fontId="23" fillId="5" borderId="16" xfId="0" applyFont="1" applyFill="1" applyBorder="1" applyAlignment="1" applyProtection="1">
      <alignment horizontal="center" vertical="center"/>
      <protection locked="0"/>
    </xf>
    <xf numFmtId="164" fontId="2" fillId="2" borderId="0" xfId="1" applyNumberFormat="1" applyFont="1" applyFill="1" applyBorder="1" applyAlignment="1" applyProtection="1">
      <alignment vertical="center" wrapText="1"/>
    </xf>
    <xf numFmtId="164" fontId="3" fillId="2" borderId="1" xfId="1" applyNumberFormat="1" applyFont="1" applyFill="1" applyBorder="1" applyAlignment="1" applyProtection="1">
      <alignment vertical="center" wrapText="1"/>
    </xf>
    <xf numFmtId="164" fontId="3" fillId="2" borderId="16" xfId="1" applyNumberFormat="1" applyFont="1" applyFill="1" applyBorder="1" applyAlignment="1" applyProtection="1">
      <alignment vertical="center" wrapText="1"/>
    </xf>
    <xf numFmtId="164" fontId="3" fillId="2" borderId="17" xfId="1" applyNumberFormat="1" applyFont="1" applyFill="1" applyBorder="1" applyAlignment="1" applyProtection="1">
      <alignment vertical="center" wrapText="1"/>
    </xf>
    <xf numFmtId="164" fontId="16" fillId="2" borderId="0" xfId="0" applyNumberFormat="1" applyFont="1" applyFill="1"/>
    <xf numFmtId="164" fontId="16" fillId="2" borderId="1" xfId="0" applyNumberFormat="1" applyFont="1" applyFill="1" applyBorder="1"/>
    <xf numFmtId="164" fontId="14" fillId="0" borderId="0" xfId="0" applyNumberFormat="1" applyFont="1" applyAlignment="1">
      <alignment horizontal="center" vertical="top" wrapText="1"/>
    </xf>
    <xf numFmtId="164" fontId="16" fillId="2" borderId="0" xfId="0" applyNumberFormat="1" applyFont="1" applyFill="1" applyAlignment="1">
      <alignment horizontal="center" vertical="center"/>
    </xf>
    <xf numFmtId="1" fontId="3" fillId="2" borderId="5" xfId="3" applyNumberFormat="1" applyFont="1" applyFill="1" applyBorder="1" applyAlignment="1" applyProtection="1">
      <alignment horizontal="center" vertical="center" wrapText="1"/>
    </xf>
    <xf numFmtId="1" fontId="3" fillId="2" borderId="6" xfId="1" applyNumberFormat="1" applyFont="1" applyFill="1" applyBorder="1" applyAlignment="1" applyProtection="1">
      <alignment horizontal="center" vertical="center" wrapText="1"/>
    </xf>
    <xf numFmtId="1" fontId="3" fillId="2" borderId="5" xfId="1" applyNumberFormat="1" applyFont="1" applyFill="1" applyBorder="1" applyAlignment="1" applyProtection="1">
      <alignment horizontal="center" vertical="center" wrapText="1"/>
    </xf>
    <xf numFmtId="1" fontId="3" fillId="2" borderId="25" xfId="1" applyNumberFormat="1" applyFont="1" applyFill="1" applyBorder="1" applyAlignment="1" applyProtection="1">
      <alignment horizontal="center" vertical="center" wrapText="1"/>
    </xf>
    <xf numFmtId="1" fontId="3" fillId="2" borderId="27" xfId="1" applyNumberFormat="1" applyFont="1" applyFill="1" applyBorder="1" applyAlignment="1" applyProtection="1">
      <alignment horizontal="center" vertical="center" wrapText="1"/>
    </xf>
    <xf numFmtId="1" fontId="0" fillId="2" borderId="5" xfId="0" applyNumberFormat="1" applyFill="1" applyBorder="1"/>
    <xf numFmtId="1" fontId="3" fillId="2" borderId="5" xfId="1" applyNumberFormat="1" applyFont="1" applyFill="1" applyBorder="1" applyAlignment="1" applyProtection="1">
      <alignment vertical="center" wrapText="1"/>
    </xf>
    <xf numFmtId="1" fontId="0" fillId="2" borderId="5" xfId="0" applyNumberFormat="1" applyFill="1" applyBorder="1" applyAlignment="1">
      <alignment horizontal="center"/>
    </xf>
    <xf numFmtId="164" fontId="0" fillId="2" borderId="5" xfId="0" applyNumberFormat="1" applyFill="1" applyBorder="1"/>
    <xf numFmtId="164" fontId="2" fillId="2" borderId="5" xfId="0" applyNumberFormat="1" applyFont="1" applyFill="1" applyBorder="1" applyAlignment="1">
      <alignment horizontal="center" vertical="center" wrapText="1"/>
    </xf>
    <xf numFmtId="164" fontId="2" fillId="2" borderId="5" xfId="1" applyNumberFormat="1" applyFont="1" applyFill="1" applyBorder="1" applyAlignment="1" applyProtection="1">
      <alignment vertical="center" wrapText="1"/>
    </xf>
    <xf numFmtId="1" fontId="2" fillId="2" borderId="29" xfId="0" applyNumberFormat="1" applyFont="1" applyFill="1" applyBorder="1" applyAlignment="1">
      <alignment horizontal="center" vertical="center" wrapText="1"/>
    </xf>
    <xf numFmtId="1" fontId="2" fillId="2" borderId="5" xfId="1" applyNumberFormat="1" applyFont="1" applyFill="1" applyBorder="1" applyAlignment="1" applyProtection="1">
      <alignment horizontal="center" vertical="center" wrapText="1"/>
    </xf>
    <xf numFmtId="1" fontId="3" fillId="2" borderId="6" xfId="3" applyNumberFormat="1" applyFont="1" applyFill="1" applyBorder="1" applyAlignment="1" applyProtection="1">
      <alignment horizontal="center" vertical="center" wrapText="1"/>
    </xf>
    <xf numFmtId="1" fontId="3" fillId="2" borderId="29" xfId="3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Alignment="1">
      <alignment horizontal="center" vertical="center" wrapText="1"/>
    </xf>
    <xf numFmtId="1" fontId="16" fillId="2" borderId="5" xfId="0" applyNumberFormat="1" applyFont="1" applyFill="1" applyBorder="1" applyAlignment="1">
      <alignment horizontal="center" vertical="center"/>
    </xf>
    <xf numFmtId="0" fontId="19" fillId="2" borderId="0" xfId="0" applyFont="1" applyFill="1"/>
    <xf numFmtId="164" fontId="19" fillId="2" borderId="0" xfId="0" applyNumberFormat="1" applyFont="1" applyFill="1"/>
    <xf numFmtId="0" fontId="0" fillId="2" borderId="0" xfId="0" applyFill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 wrapText="1"/>
    </xf>
    <xf numFmtId="1" fontId="0" fillId="2" borderId="29" xfId="0" applyNumberFormat="1" applyFill="1" applyBorder="1" applyAlignment="1">
      <alignment horizontal="center"/>
    </xf>
    <xf numFmtId="1" fontId="3" fillId="2" borderId="5" xfId="3" applyNumberFormat="1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wrapText="1"/>
    </xf>
    <xf numFmtId="165" fontId="21" fillId="2" borderId="0" xfId="0" applyNumberFormat="1" applyFont="1" applyFill="1" applyAlignment="1">
      <alignment horizontal="center" wrapText="1"/>
    </xf>
    <xf numFmtId="0" fontId="0" fillId="2" borderId="0" xfId="0" applyFill="1" applyProtection="1">
      <protection locked="0"/>
    </xf>
    <xf numFmtId="0" fontId="0" fillId="2" borderId="17" xfId="0" applyFill="1" applyBorder="1" applyProtection="1">
      <protection locked="0"/>
    </xf>
    <xf numFmtId="1" fontId="3" fillId="2" borderId="29" xfId="1" applyNumberFormat="1" applyFont="1" applyFill="1" applyBorder="1" applyAlignment="1" applyProtection="1">
      <alignment horizontal="center" vertical="center" wrapText="1"/>
    </xf>
    <xf numFmtId="164" fontId="2" fillId="2" borderId="35" xfId="1" applyNumberFormat="1" applyFont="1" applyFill="1" applyBorder="1" applyAlignment="1" applyProtection="1">
      <alignment vertical="center" wrapText="1"/>
    </xf>
    <xf numFmtId="0" fontId="38" fillId="2" borderId="0" xfId="0" applyFont="1" applyFill="1" applyAlignment="1">
      <alignment horizontal="left" vertical="center"/>
    </xf>
    <xf numFmtId="0" fontId="34" fillId="2" borderId="1" xfId="0" applyFont="1" applyFill="1" applyBorder="1" applyAlignment="1">
      <alignment horizontal="left"/>
    </xf>
    <xf numFmtId="164" fontId="39" fillId="2" borderId="0" xfId="1" applyNumberFormat="1" applyFont="1" applyFill="1" applyBorder="1" applyAlignment="1" applyProtection="1">
      <alignment vertical="center" wrapText="1"/>
    </xf>
    <xf numFmtId="164" fontId="39" fillId="2" borderId="1" xfId="1" applyNumberFormat="1" applyFont="1" applyFill="1" applyBorder="1" applyAlignment="1" applyProtection="1">
      <alignment vertical="center" wrapText="1"/>
    </xf>
    <xf numFmtId="0" fontId="14" fillId="2" borderId="0" xfId="0" applyFont="1" applyFill="1" applyAlignment="1">
      <alignment horizontal="left" vertical="center"/>
    </xf>
    <xf numFmtId="164" fontId="16" fillId="2" borderId="1" xfId="1" applyNumberFormat="1" applyFont="1" applyFill="1" applyBorder="1" applyAlignment="1" applyProtection="1">
      <alignment horizontal="center" vertical="center" wrapText="1"/>
    </xf>
    <xf numFmtId="0" fontId="16" fillId="6" borderId="0" xfId="0" applyFont="1" applyFill="1" applyAlignment="1" applyProtection="1">
      <alignment horizontal="center"/>
      <protection locked="0"/>
    </xf>
    <xf numFmtId="0" fontId="37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left" vertical="center"/>
    </xf>
    <xf numFmtId="164" fontId="2" fillId="2" borderId="20" xfId="1" applyNumberFormat="1" applyFont="1" applyFill="1" applyBorder="1" applyAlignment="1" applyProtection="1">
      <alignment vertical="center" wrapText="1"/>
    </xf>
    <xf numFmtId="0" fontId="42" fillId="2" borderId="0" xfId="0" applyFont="1" applyFill="1" applyAlignment="1">
      <alignment horizontal="left" vertical="center"/>
    </xf>
    <xf numFmtId="0" fontId="23" fillId="2" borderId="0" xfId="0" applyFont="1" applyFill="1" applyAlignment="1" applyProtection="1">
      <alignment horizontal="center" vertical="center"/>
      <protection locked="0"/>
    </xf>
    <xf numFmtId="0" fontId="23" fillId="2" borderId="0" xfId="0" applyFont="1" applyFill="1" applyAlignment="1" applyProtection="1">
      <alignment horizontal="center"/>
      <protection locked="0"/>
    </xf>
    <xf numFmtId="0" fontId="23" fillId="2" borderId="16" xfId="0" applyFont="1" applyFill="1" applyBorder="1" applyAlignment="1" applyProtection="1">
      <alignment horizontal="center"/>
      <protection locked="0"/>
    </xf>
    <xf numFmtId="0" fontId="40" fillId="2" borderId="0" xfId="0" applyFont="1" applyFill="1" applyAlignment="1">
      <alignment horizontal="center" vertical="center"/>
    </xf>
    <xf numFmtId="0" fontId="16" fillId="2" borderId="0" xfId="0" applyFont="1" applyFill="1" applyAlignment="1" applyProtection="1">
      <alignment horizontal="center" vertical="center"/>
      <protection locked="0"/>
    </xf>
    <xf numFmtId="0" fontId="0" fillId="0" borderId="24" xfId="0" applyBorder="1"/>
    <xf numFmtId="0" fontId="40" fillId="2" borderId="1" xfId="0" applyFont="1" applyFill="1" applyBorder="1" applyAlignment="1">
      <alignment horizontal="left" vertical="center" wrapText="1"/>
    </xf>
    <xf numFmtId="164" fontId="14" fillId="7" borderId="5" xfId="0" applyNumberFormat="1" applyFont="1" applyFill="1" applyBorder="1" applyAlignment="1">
      <alignment horizontal="center" vertical="center" wrapText="1"/>
    </xf>
    <xf numFmtId="164" fontId="14" fillId="7" borderId="34" xfId="0" applyNumberFormat="1" applyFont="1" applyFill="1" applyBorder="1" applyAlignment="1">
      <alignment horizontal="center" vertical="center" wrapText="1"/>
    </xf>
    <xf numFmtId="164" fontId="36" fillId="7" borderId="34" xfId="0" applyNumberFormat="1" applyFont="1" applyFill="1" applyBorder="1" applyAlignment="1">
      <alignment horizontal="center" vertical="center" wrapText="1"/>
    </xf>
    <xf numFmtId="164" fontId="14" fillId="7" borderId="0" xfId="0" applyNumberFormat="1" applyFont="1" applyFill="1" applyAlignment="1">
      <alignment horizontal="centerContinuous" vertical="top" wrapText="1"/>
    </xf>
    <xf numFmtId="0" fontId="35" fillId="7" borderId="34" xfId="0" applyFont="1" applyFill="1" applyBorder="1" applyAlignment="1">
      <alignment horizontal="centerContinuous" vertical="center" wrapText="1"/>
    </xf>
    <xf numFmtId="164" fontId="15" fillId="7" borderId="19" xfId="0" applyNumberFormat="1" applyFont="1" applyFill="1" applyBorder="1" applyAlignment="1">
      <alignment vertical="center"/>
    </xf>
    <xf numFmtId="164" fontId="19" fillId="7" borderId="0" xfId="2" applyNumberFormat="1" applyFont="1" applyFill="1" applyAlignment="1">
      <alignment horizontal="center"/>
    </xf>
    <xf numFmtId="0" fontId="0" fillId="8" borderId="0" xfId="0" applyFill="1"/>
    <xf numFmtId="0" fontId="10" fillId="2" borderId="36" xfId="0" applyFont="1" applyFill="1" applyBorder="1" applyAlignment="1">
      <alignment horizontal="center" vertical="center"/>
    </xf>
    <xf numFmtId="164" fontId="3" fillId="2" borderId="36" xfId="1" applyNumberFormat="1" applyFont="1" applyFill="1" applyBorder="1" applyAlignment="1" applyProtection="1">
      <alignment vertical="center" wrapText="1"/>
    </xf>
    <xf numFmtId="0" fontId="16" fillId="2" borderId="36" xfId="0" applyFont="1" applyFill="1" applyBorder="1" applyAlignment="1" applyProtection="1">
      <alignment horizontal="center"/>
      <protection locked="0"/>
    </xf>
    <xf numFmtId="0" fontId="30" fillId="2" borderId="0" xfId="0" applyFont="1" applyFill="1" applyAlignment="1">
      <alignment vertical="center" wrapText="1"/>
    </xf>
    <xf numFmtId="0" fontId="6" fillId="2" borderId="37" xfId="0" applyFont="1" applyFill="1" applyBorder="1" applyAlignment="1">
      <alignment vertical="center" wrapText="1"/>
    </xf>
    <xf numFmtId="0" fontId="6" fillId="2" borderId="36" xfId="0" applyFont="1" applyFill="1" applyBorder="1" applyAlignment="1">
      <alignment vertical="center" wrapText="1"/>
    </xf>
    <xf numFmtId="0" fontId="7" fillId="2" borderId="36" xfId="0" applyFont="1" applyFill="1" applyBorder="1" applyAlignment="1">
      <alignment horizontal="left" vertical="center"/>
    </xf>
    <xf numFmtId="0" fontId="29" fillId="2" borderId="36" xfId="0" applyFont="1" applyFill="1" applyBorder="1" applyAlignment="1">
      <alignment horizontal="left" vertical="center"/>
    </xf>
    <xf numFmtId="164" fontId="3" fillId="2" borderId="38" xfId="1" applyNumberFormat="1" applyFont="1" applyFill="1" applyBorder="1" applyAlignment="1" applyProtection="1">
      <alignment vertical="center" wrapText="1"/>
    </xf>
    <xf numFmtId="1" fontId="3" fillId="2" borderId="39" xfId="1" applyNumberFormat="1" applyFont="1" applyFill="1" applyBorder="1" applyAlignment="1" applyProtection="1">
      <alignment horizontal="center" vertical="center" wrapText="1"/>
    </xf>
    <xf numFmtId="0" fontId="16" fillId="2" borderId="36" xfId="0" applyFont="1" applyFill="1" applyBorder="1" applyAlignment="1">
      <alignment horizontal="center" vertical="center"/>
    </xf>
    <xf numFmtId="164" fontId="16" fillId="2" borderId="40" xfId="0" applyNumberFormat="1" applyFont="1" applyFill="1" applyBorder="1"/>
    <xf numFmtId="0" fontId="0" fillId="2" borderId="41" xfId="0" applyFill="1" applyBorder="1"/>
    <xf numFmtId="164" fontId="2" fillId="2" borderId="42" xfId="1" applyNumberFormat="1" applyFont="1" applyFill="1" applyBorder="1" applyAlignment="1" applyProtection="1">
      <alignment vertical="center" wrapText="1"/>
    </xf>
    <xf numFmtId="0" fontId="40" fillId="2" borderId="0" xfId="0" applyFont="1" applyFill="1" applyAlignment="1">
      <alignment horizontal="left" vertical="center" wrapText="1"/>
    </xf>
    <xf numFmtId="0" fontId="40" fillId="2" borderId="1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 vertical="center" wrapText="1"/>
    </xf>
    <xf numFmtId="164" fontId="2" fillId="2" borderId="36" xfId="1" applyNumberFormat="1" applyFont="1" applyFill="1" applyBorder="1" applyAlignment="1" applyProtection="1">
      <alignment vertical="center" wrapText="1"/>
    </xf>
    <xf numFmtId="0" fontId="41" fillId="0" borderId="0" xfId="0" applyFont="1"/>
    <xf numFmtId="164" fontId="2" fillId="2" borderId="43" xfId="1" applyNumberFormat="1" applyFont="1" applyFill="1" applyBorder="1" applyAlignment="1" applyProtection="1">
      <alignment vertical="center" wrapText="1"/>
    </xf>
    <xf numFmtId="164" fontId="15" fillId="2" borderId="0" xfId="0" applyNumberFormat="1" applyFont="1" applyFill="1" applyAlignment="1">
      <alignment horizontal="right" vertical="center"/>
    </xf>
    <xf numFmtId="0" fontId="19" fillId="2" borderId="0" xfId="0" applyFont="1" applyFill="1" applyAlignment="1">
      <alignment horizontal="center"/>
    </xf>
    <xf numFmtId="0" fontId="27" fillId="2" borderId="22" xfId="0" applyFont="1" applyFill="1" applyBorder="1" applyAlignment="1">
      <alignment horizontal="left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2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 vertical="center" wrapText="1"/>
    </xf>
    <xf numFmtId="1" fontId="3" fillId="2" borderId="5" xfId="3" applyNumberFormat="1" applyFont="1" applyFill="1" applyBorder="1" applyAlignment="1">
      <alignment horizontal="center" vertical="center" wrapText="1"/>
    </xf>
    <xf numFmtId="1" fontId="3" fillId="2" borderId="18" xfId="3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2" borderId="13" xfId="0" applyNumberFormat="1" applyFont="1" applyFill="1" applyBorder="1" applyAlignment="1">
      <alignment horizontal="center" vertical="center" wrapText="1"/>
    </xf>
    <xf numFmtId="0" fontId="16" fillId="3" borderId="0" xfId="0" applyFont="1" applyFill="1" applyAlignment="1" applyProtection="1">
      <alignment horizontal="center" vertical="center"/>
      <protection locked="0"/>
    </xf>
    <xf numFmtId="0" fontId="16" fillId="3" borderId="13" xfId="0" applyFont="1" applyFill="1" applyBorder="1" applyAlignment="1" applyProtection="1">
      <alignment horizontal="center" vertical="center"/>
      <protection locked="0"/>
    </xf>
    <xf numFmtId="0" fontId="30" fillId="2" borderId="4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49" fontId="23" fillId="3" borderId="7" xfId="0" applyNumberFormat="1" applyFont="1" applyFill="1" applyBorder="1" applyAlignment="1" applyProtection="1">
      <alignment horizontal="left" vertical="top" wrapText="1"/>
      <protection locked="0"/>
    </xf>
    <xf numFmtId="49" fontId="23" fillId="3" borderId="8" xfId="0" applyNumberFormat="1" applyFont="1" applyFill="1" applyBorder="1" applyAlignment="1" applyProtection="1">
      <alignment horizontal="left" vertical="top" wrapText="1"/>
      <protection locked="0"/>
    </xf>
    <xf numFmtId="49" fontId="23" fillId="3" borderId="32" xfId="0" applyNumberFormat="1" applyFont="1" applyFill="1" applyBorder="1" applyAlignment="1" applyProtection="1">
      <alignment horizontal="left" vertical="top" wrapText="1"/>
      <protection locked="0"/>
    </xf>
    <xf numFmtId="49" fontId="23" fillId="3" borderId="9" xfId="0" applyNumberFormat="1" applyFont="1" applyFill="1" applyBorder="1" applyAlignment="1" applyProtection="1">
      <alignment horizontal="left" vertical="top" wrapText="1"/>
      <protection locked="0"/>
    </xf>
    <xf numFmtId="49" fontId="23" fillId="3" borderId="10" xfId="0" applyNumberFormat="1" applyFont="1" applyFill="1" applyBorder="1" applyAlignment="1" applyProtection="1">
      <alignment horizontal="left" vertical="top" wrapText="1"/>
      <protection locked="0"/>
    </xf>
    <xf numFmtId="49" fontId="23" fillId="3" borderId="33" xfId="0" applyNumberFormat="1" applyFont="1" applyFill="1" applyBorder="1" applyAlignment="1" applyProtection="1">
      <alignment horizontal="left" vertical="top" wrapText="1"/>
      <protection locked="0"/>
    </xf>
    <xf numFmtId="0" fontId="32" fillId="2" borderId="22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21" fillId="2" borderId="30" xfId="0" applyFont="1" applyFill="1" applyBorder="1" applyAlignment="1">
      <alignment horizontal="center" wrapText="1"/>
    </xf>
    <xf numFmtId="0" fontId="21" fillId="2" borderId="31" xfId="0" applyFont="1" applyFill="1" applyBorder="1" applyAlignment="1">
      <alignment horizontal="center" wrapText="1"/>
    </xf>
  </cellXfs>
  <cellStyles count="4">
    <cellStyle name="Euro" xfId="1" xr:uid="{00000000-0005-0000-0000-000000000000}"/>
    <cellStyle name="Monétaire" xfId="2" builtinId="4"/>
    <cellStyle name="Normal" xfId="0" builtinId="0"/>
    <cellStyle name="Pourcentage" xfId="3" builtinId="5"/>
  </cellStyles>
  <dxfs count="1">
    <dxf>
      <numFmt numFmtId="165" formatCode=";;;"/>
    </dxf>
  </dxfs>
  <tableStyles count="0" defaultTableStyle="TableStyleMedium2" defaultPivotStyle="PivotStyleLight16"/>
  <colors>
    <mruColors>
      <color rgb="FFCCECFF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2714625</xdr:colOff>
      <xdr:row>135</xdr:row>
      <xdr:rowOff>9525</xdr:rowOff>
    </xdr:from>
    <xdr:to>
      <xdr:col>1</xdr:col>
      <xdr:colOff>704850</xdr:colOff>
      <xdr:row>135</xdr:row>
      <xdr:rowOff>514350</xdr:rowOff>
    </xdr:to>
    <xdr:pic>
      <xdr:nvPicPr>
        <xdr:cNvPr id="4482" name="Image 3" descr="Photo 008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r="33960"/>
        <a:stretch>
          <a:fillRect/>
        </a:stretch>
      </xdr:blipFill>
      <xdr:spPr bwMode="auto">
        <a:xfrm>
          <a:off x="1685925" y="11772900"/>
          <a:ext cx="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1800225</xdr:colOff>
      <xdr:row>135</xdr:row>
      <xdr:rowOff>619125</xdr:rowOff>
    </xdr:from>
    <xdr:to>
      <xdr:col>2</xdr:col>
      <xdr:colOff>2432</xdr:colOff>
      <xdr:row>140</xdr:row>
      <xdr:rowOff>104775</xdr:rowOff>
    </xdr:to>
    <xdr:pic>
      <xdr:nvPicPr>
        <xdr:cNvPr id="4483" name="Image 1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5" t="5457" r="6850" b="7657"/>
        <a:stretch>
          <a:fillRect/>
        </a:stretch>
      </xdr:blipFill>
      <xdr:spPr bwMode="auto">
        <a:xfrm>
          <a:off x="1685925" y="119253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830905</xdr:colOff>
      <xdr:row>141</xdr:row>
      <xdr:rowOff>40532</xdr:rowOff>
    </xdr:from>
    <xdr:to>
      <xdr:col>7</xdr:col>
      <xdr:colOff>178949</xdr:colOff>
      <xdr:row>143</xdr:row>
      <xdr:rowOff>20266</xdr:rowOff>
    </xdr:to>
    <xdr:sp macro="" textlink="">
      <xdr:nvSpPr>
        <xdr:cNvPr id="24" name="Rectangle à coins arrondis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523112" y="12443298"/>
          <a:ext cx="2347406" cy="385053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900"/>
            </a:lnSpc>
          </a:pPr>
          <a:r>
            <a:rPr lang="fr-FR" sz="900" b="1"/>
            <a:t>Service commercial France </a:t>
          </a:r>
          <a:r>
            <a:rPr lang="fr-FR" sz="900" b="1" baseline="0"/>
            <a:t>: 04 75 08 20 87                            commercial.ac@cavedetain.com        </a:t>
          </a:r>
          <a:endParaRPr lang="fr-FR" sz="900" b="1"/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8</xdr:row>
      <xdr:rowOff>111464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621"/>
          <a:ext cx="982899" cy="12159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45"/>
  <sheetViews>
    <sheetView tabSelected="1" view="pageBreakPreview" zoomScale="94" zoomScaleNormal="100" zoomScaleSheetLayoutView="94" workbookViewId="0">
      <selection activeCell="L19" sqref="L19"/>
    </sheetView>
  </sheetViews>
  <sheetFormatPr baseColWidth="10" defaultRowHeight="12.75" x14ac:dyDescent="0.2"/>
  <cols>
    <col min="1" max="1" width="14.7109375" customWidth="1"/>
    <col min="2" max="2" width="20.85546875" customWidth="1"/>
    <col min="3" max="3" width="38.140625" customWidth="1"/>
    <col min="4" max="4" width="12.7109375" customWidth="1"/>
    <col min="5" max="5" width="4" style="1" customWidth="1"/>
    <col min="6" max="6" width="2.7109375" hidden="1" customWidth="1"/>
    <col min="7" max="7" width="3.5703125" hidden="1" customWidth="1"/>
    <col min="8" max="8" width="10.7109375" style="2" customWidth="1"/>
    <col min="9" max="9" width="8.140625" style="2" customWidth="1"/>
    <col min="10" max="10" width="9.7109375" style="2" customWidth="1"/>
    <col min="11" max="11" width="2" style="3" customWidth="1"/>
    <col min="12" max="12" width="7.5703125" style="3" customWidth="1"/>
    <col min="13" max="13" width="11.85546875" style="3" customWidth="1"/>
    <col min="14" max="14" width="4" style="3" customWidth="1"/>
    <col min="15" max="15" width="0.5703125" customWidth="1"/>
    <col min="16" max="16" width="8.140625" customWidth="1"/>
  </cols>
  <sheetData>
    <row r="1" spans="1:18" ht="22.5" x14ac:dyDescent="0.3">
      <c r="A1" s="205" t="s">
        <v>101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18" x14ac:dyDescent="0.2">
      <c r="A2" s="206" t="s">
        <v>106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8" x14ac:dyDescent="0.2">
      <c r="A3" s="206" t="s">
        <v>7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</row>
    <row r="4" spans="1:18" ht="24" customHeight="1" x14ac:dyDescent="0.2">
      <c r="A4" s="215" t="s">
        <v>68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</row>
    <row r="5" spans="1:18" ht="24" customHeight="1" x14ac:dyDescent="0.2">
      <c r="A5" s="42"/>
      <c r="B5" s="207" t="s">
        <v>11</v>
      </c>
      <c r="C5" s="208"/>
      <c r="D5" s="208"/>
      <c r="E5" s="208"/>
      <c r="F5" s="209"/>
      <c r="G5" s="42"/>
      <c r="H5" s="132"/>
      <c r="I5" s="133">
        <f>20%</f>
        <v>0.2</v>
      </c>
      <c r="J5" s="42"/>
      <c r="K5" s="42"/>
      <c r="L5" s="42"/>
      <c r="M5" s="42"/>
      <c r="N5" s="42"/>
    </row>
    <row r="6" spans="1:18" ht="63" customHeight="1" x14ac:dyDescent="0.2">
      <c r="A6" s="3"/>
      <c r="B6" s="210"/>
      <c r="C6" s="211"/>
      <c r="D6" s="211"/>
      <c r="E6" s="211"/>
      <c r="F6" s="212"/>
      <c r="G6" s="7"/>
      <c r="H6" s="157" t="s">
        <v>9</v>
      </c>
      <c r="I6" s="158" t="s">
        <v>107</v>
      </c>
      <c r="J6" s="159" t="s">
        <v>79</v>
      </c>
      <c r="K6" s="161" t="s">
        <v>73</v>
      </c>
      <c r="L6" s="160"/>
      <c r="M6" s="158" t="s">
        <v>8</v>
      </c>
    </row>
    <row r="7" spans="1:18" ht="4.5" customHeight="1" x14ac:dyDescent="0.2">
      <c r="A7" s="3"/>
      <c r="B7" s="8"/>
      <c r="C7" s="6"/>
      <c r="D7" s="6"/>
      <c r="E7" s="9"/>
      <c r="F7" s="6"/>
      <c r="G7" s="6"/>
      <c r="H7" s="10"/>
      <c r="I7" s="10"/>
      <c r="J7" s="10"/>
    </row>
    <row r="8" spans="1:18" ht="18.75" customHeight="1" x14ac:dyDescent="0.2">
      <c r="A8" s="3"/>
      <c r="B8" s="189" t="s">
        <v>6</v>
      </c>
      <c r="C8" s="189"/>
      <c r="D8" s="189"/>
      <c r="E8" s="189"/>
      <c r="F8" s="189"/>
      <c r="G8" s="189"/>
      <c r="H8" s="189"/>
      <c r="I8" s="5"/>
      <c r="J8" s="5"/>
      <c r="R8" s="164"/>
    </row>
    <row r="9" spans="1:18" ht="15.75" customHeight="1" x14ac:dyDescent="0.2">
      <c r="A9" s="3"/>
      <c r="B9" s="47" t="s">
        <v>14</v>
      </c>
      <c r="C9" s="47"/>
      <c r="D9" s="47"/>
      <c r="E9" s="47"/>
      <c r="F9" s="47"/>
      <c r="G9" s="47"/>
      <c r="H9" s="47"/>
      <c r="I9" s="5"/>
      <c r="J9" s="5"/>
    </row>
    <row r="10" spans="1:18" ht="12.75" customHeight="1" x14ac:dyDescent="0.2">
      <c r="B10" s="16" t="s">
        <v>4</v>
      </c>
      <c r="C10" s="62" t="s">
        <v>58</v>
      </c>
      <c r="D10" s="147" t="s">
        <v>74</v>
      </c>
      <c r="E10" s="15" t="s">
        <v>0</v>
      </c>
      <c r="F10" s="8"/>
      <c r="G10" s="8"/>
      <c r="H10" s="43">
        <v>7.6</v>
      </c>
      <c r="I10" s="101"/>
      <c r="J10" s="109">
        <v>6</v>
      </c>
      <c r="K10" s="40" t="s">
        <v>10</v>
      </c>
      <c r="L10" s="97"/>
      <c r="M10" s="37">
        <f>L10*J10*I10</f>
        <v>0</v>
      </c>
    </row>
    <row r="11" spans="1:18" ht="12.75" customHeight="1" x14ac:dyDescent="0.2">
      <c r="B11" s="16" t="s">
        <v>89</v>
      </c>
      <c r="C11" s="62" t="s">
        <v>90</v>
      </c>
      <c r="D11" s="147" t="s">
        <v>74</v>
      </c>
      <c r="E11" s="15" t="s">
        <v>0</v>
      </c>
      <c r="F11" s="8"/>
      <c r="G11" s="8"/>
      <c r="H11" s="43">
        <v>6.05</v>
      </c>
      <c r="I11" s="101"/>
      <c r="J11" s="109">
        <v>6</v>
      </c>
      <c r="K11" s="40" t="s">
        <v>10</v>
      </c>
      <c r="L11" s="97"/>
      <c r="M11" s="37">
        <f t="shared" ref="M11:M48" si="0">L11*J11*I11</f>
        <v>0</v>
      </c>
    </row>
    <row r="12" spans="1:18" x14ac:dyDescent="0.2">
      <c r="A12" s="3"/>
      <c r="B12" s="16" t="s">
        <v>4</v>
      </c>
      <c r="C12" s="62" t="s">
        <v>59</v>
      </c>
      <c r="D12" s="63">
        <v>2020</v>
      </c>
      <c r="E12" s="15" t="s">
        <v>0</v>
      </c>
      <c r="F12" s="8"/>
      <c r="G12" s="8"/>
      <c r="H12" s="43">
        <v>5.4</v>
      </c>
      <c r="I12" s="101">
        <f>ROUNDUP(H12-(H12*$I$5),2)</f>
        <v>4.32</v>
      </c>
      <c r="J12" s="109">
        <v>6</v>
      </c>
      <c r="K12" s="40" t="s">
        <v>10</v>
      </c>
      <c r="L12" s="97"/>
      <c r="M12" s="37">
        <f>L12*J12*I12</f>
        <v>0</v>
      </c>
    </row>
    <row r="13" spans="1:18" ht="18" customHeight="1" x14ac:dyDescent="0.2">
      <c r="A13" s="3"/>
      <c r="B13" s="16" t="s">
        <v>84</v>
      </c>
      <c r="C13" s="62" t="s">
        <v>83</v>
      </c>
      <c r="D13" s="149">
        <v>2022</v>
      </c>
      <c r="E13" s="15" t="s">
        <v>0</v>
      </c>
      <c r="F13" s="8"/>
      <c r="G13" s="8"/>
      <c r="H13" s="43">
        <v>6.85</v>
      </c>
      <c r="I13" s="101">
        <f>ROUNDUP(H13-(H13*$I$5),2)</f>
        <v>5.48</v>
      </c>
      <c r="J13" s="109">
        <v>6</v>
      </c>
      <c r="K13" s="40" t="s">
        <v>10</v>
      </c>
      <c r="L13" s="99"/>
      <c r="M13" s="37">
        <f t="shared" si="0"/>
        <v>0</v>
      </c>
    </row>
    <row r="14" spans="1:18" ht="18.75" customHeight="1" x14ac:dyDescent="0.2">
      <c r="A14" s="3"/>
      <c r="B14" s="53" t="s">
        <v>15</v>
      </c>
      <c r="C14" s="181"/>
      <c r="D14" s="14"/>
      <c r="E14" s="15"/>
      <c r="F14" s="8"/>
      <c r="G14" s="8"/>
      <c r="H14" s="43"/>
      <c r="I14" s="101">
        <f t="shared" ref="I14:I16" si="1">ROUNDUP(H14-(H14*$I$5),2)</f>
        <v>0</v>
      </c>
      <c r="J14" s="109"/>
      <c r="K14" s="40"/>
      <c r="L14" s="151"/>
      <c r="M14" s="37">
        <f t="shared" si="0"/>
        <v>0</v>
      </c>
    </row>
    <row r="15" spans="1:18" x14ac:dyDescent="0.2">
      <c r="A15" s="3"/>
      <c r="B15" s="16" t="s">
        <v>5</v>
      </c>
      <c r="C15" s="62" t="s">
        <v>59</v>
      </c>
      <c r="D15" s="63">
        <v>2022</v>
      </c>
      <c r="E15" s="15" t="s">
        <v>0</v>
      </c>
      <c r="F15" s="8"/>
      <c r="G15" s="8"/>
      <c r="H15" s="43">
        <v>5.5</v>
      </c>
      <c r="I15" s="101">
        <f t="shared" si="1"/>
        <v>4.4000000000000004</v>
      </c>
      <c r="J15" s="109">
        <v>6</v>
      </c>
      <c r="K15" s="40" t="s">
        <v>10</v>
      </c>
      <c r="L15" s="97"/>
      <c r="M15" s="37">
        <f t="shared" si="0"/>
        <v>0</v>
      </c>
    </row>
    <row r="16" spans="1:18" ht="16.5" customHeight="1" x14ac:dyDescent="0.2">
      <c r="A16" s="3"/>
      <c r="B16" s="16" t="s">
        <v>91</v>
      </c>
      <c r="C16" s="62" t="s">
        <v>92</v>
      </c>
      <c r="D16" s="138"/>
      <c r="E16" s="15" t="s">
        <v>0</v>
      </c>
      <c r="F16" s="8"/>
      <c r="G16" s="8"/>
      <c r="H16" s="43">
        <v>6.05</v>
      </c>
      <c r="I16" s="101">
        <f t="shared" si="1"/>
        <v>4.84</v>
      </c>
      <c r="J16" s="109">
        <v>6</v>
      </c>
      <c r="K16" s="40" t="s">
        <v>10</v>
      </c>
      <c r="L16" s="97"/>
      <c r="M16" s="37">
        <f t="shared" si="0"/>
        <v>0</v>
      </c>
    </row>
    <row r="17" spans="1:13" ht="16.5" customHeight="1" x14ac:dyDescent="0.2">
      <c r="A17" s="3"/>
      <c r="B17" s="16" t="s">
        <v>76</v>
      </c>
      <c r="C17" s="62" t="s">
        <v>81</v>
      </c>
      <c r="D17" s="63">
        <v>2022</v>
      </c>
      <c r="E17" s="15" t="s">
        <v>12</v>
      </c>
      <c r="F17" s="8"/>
      <c r="G17" s="8"/>
      <c r="H17" s="43">
        <v>6.65</v>
      </c>
      <c r="I17" s="101">
        <f t="shared" ref="I17:I84" si="2">ROUNDUP(H17-(H17*$I$5),2)</f>
        <v>5.32</v>
      </c>
      <c r="J17" s="109">
        <v>6</v>
      </c>
      <c r="K17" s="40" t="s">
        <v>10</v>
      </c>
      <c r="L17" s="97"/>
      <c r="M17" s="37">
        <f t="shared" si="0"/>
        <v>0</v>
      </c>
    </row>
    <row r="18" spans="1:13" ht="16.5" customHeight="1" x14ac:dyDescent="0.2">
      <c r="A18" s="3"/>
      <c r="B18" s="16"/>
      <c r="C18" s="62"/>
      <c r="D18" s="149"/>
      <c r="E18" s="15"/>
      <c r="F18" s="8"/>
      <c r="G18" s="8"/>
      <c r="H18" s="43"/>
      <c r="I18" s="101">
        <f t="shared" si="2"/>
        <v>0</v>
      </c>
      <c r="J18" s="109"/>
      <c r="K18" s="40"/>
      <c r="L18" s="151"/>
      <c r="M18" s="37">
        <f t="shared" si="0"/>
        <v>0</v>
      </c>
    </row>
    <row r="19" spans="1:13" ht="16.5" customHeight="1" x14ac:dyDescent="0.2">
      <c r="A19" s="3"/>
      <c r="B19" s="53" t="s">
        <v>16</v>
      </c>
      <c r="C19" s="62"/>
      <c r="D19" s="14"/>
      <c r="E19" s="15"/>
      <c r="F19" s="8"/>
      <c r="G19" s="8"/>
      <c r="H19" s="43"/>
      <c r="I19" s="101">
        <f t="shared" si="2"/>
        <v>0</v>
      </c>
      <c r="J19" s="109"/>
      <c r="K19" s="40"/>
      <c r="L19" s="151"/>
      <c r="M19" s="37">
        <f t="shared" si="0"/>
        <v>0</v>
      </c>
    </row>
    <row r="20" spans="1:13" x14ac:dyDescent="0.2">
      <c r="A20" s="3"/>
      <c r="B20" s="16" t="s">
        <v>4</v>
      </c>
      <c r="C20" s="62" t="s">
        <v>60</v>
      </c>
      <c r="D20" s="63">
        <v>2022</v>
      </c>
      <c r="E20" s="15" t="s">
        <v>0</v>
      </c>
      <c r="F20" s="8"/>
      <c r="G20" s="8"/>
      <c r="H20" s="43">
        <v>5.4</v>
      </c>
      <c r="I20" s="101">
        <f t="shared" si="2"/>
        <v>4.32</v>
      </c>
      <c r="J20" s="109">
        <v>6</v>
      </c>
      <c r="K20" s="40" t="s">
        <v>10</v>
      </c>
      <c r="L20" s="97"/>
      <c r="M20" s="37">
        <f t="shared" si="0"/>
        <v>0</v>
      </c>
    </row>
    <row r="21" spans="1:13" x14ac:dyDescent="0.2">
      <c r="A21" s="3"/>
      <c r="B21" s="16"/>
      <c r="C21" s="62"/>
      <c r="D21" s="147"/>
      <c r="E21" s="15"/>
      <c r="F21" s="8"/>
      <c r="G21" s="8"/>
      <c r="H21" s="43"/>
      <c r="I21" s="101"/>
      <c r="J21" s="109"/>
      <c r="K21" s="40"/>
      <c r="L21" s="97"/>
      <c r="M21" s="37"/>
    </row>
    <row r="22" spans="1:13" ht="13.5" thickBot="1" x14ac:dyDescent="0.25">
      <c r="A22" s="3"/>
      <c r="B22" s="17" t="s">
        <v>94</v>
      </c>
      <c r="C22" s="64" t="s">
        <v>93</v>
      </c>
      <c r="D22" s="180"/>
      <c r="E22" s="19" t="s">
        <v>0</v>
      </c>
      <c r="F22" s="20"/>
      <c r="G22" s="20"/>
      <c r="H22" s="102">
        <v>6.05</v>
      </c>
      <c r="I22" s="101">
        <f t="shared" si="2"/>
        <v>4.84</v>
      </c>
      <c r="J22" s="110">
        <v>6</v>
      </c>
      <c r="K22" s="44" t="s">
        <v>10</v>
      </c>
      <c r="L22" s="98"/>
      <c r="M22" s="68">
        <f t="shared" si="0"/>
        <v>0</v>
      </c>
    </row>
    <row r="23" spans="1:13" ht="6.75" customHeight="1" thickTop="1" x14ac:dyDescent="0.2">
      <c r="A23" s="3"/>
      <c r="B23" s="65"/>
      <c r="C23" s="14"/>
      <c r="D23" s="63"/>
      <c r="E23" s="15"/>
      <c r="F23" s="8"/>
      <c r="G23" s="8"/>
      <c r="H23" s="43"/>
      <c r="I23" s="178">
        <f t="shared" si="2"/>
        <v>0</v>
      </c>
      <c r="J23" s="111"/>
      <c r="K23" s="40"/>
      <c r="L23" s="80"/>
      <c r="M23" s="77">
        <f t="shared" si="0"/>
        <v>0</v>
      </c>
    </row>
    <row r="24" spans="1:13" ht="15" customHeight="1" x14ac:dyDescent="0.2">
      <c r="A24" s="177"/>
      <c r="B24" s="168" t="s">
        <v>102</v>
      </c>
      <c r="C24" s="14"/>
      <c r="D24" s="63"/>
      <c r="E24" s="15"/>
      <c r="F24" s="8"/>
      <c r="G24" s="8"/>
      <c r="H24" s="43"/>
      <c r="I24" s="101">
        <f t="shared" si="2"/>
        <v>0</v>
      </c>
      <c r="J24" s="111"/>
      <c r="K24" s="40"/>
      <c r="L24" s="80"/>
      <c r="M24" s="37"/>
    </row>
    <row r="25" spans="1:13" ht="15" customHeight="1" x14ac:dyDescent="0.2">
      <c r="A25" s="3"/>
      <c r="B25" s="169"/>
      <c r="C25" s="62" t="s">
        <v>103</v>
      </c>
      <c r="D25" s="63">
        <v>2021</v>
      </c>
      <c r="E25" s="15" t="s">
        <v>0</v>
      </c>
      <c r="F25" s="8"/>
      <c r="G25" s="8"/>
      <c r="H25" s="43">
        <v>8.9499999999999993</v>
      </c>
      <c r="I25" s="101">
        <f t="shared" si="2"/>
        <v>7.16</v>
      </c>
      <c r="J25" s="111">
        <v>6</v>
      </c>
      <c r="K25" s="40" t="s">
        <v>10</v>
      </c>
      <c r="L25" s="144"/>
      <c r="M25" s="37">
        <f t="shared" si="0"/>
        <v>0</v>
      </c>
    </row>
    <row r="26" spans="1:13" ht="15" customHeight="1" thickBot="1" x14ac:dyDescent="0.25">
      <c r="A26" s="3"/>
      <c r="B26" s="169"/>
      <c r="C26" s="62" t="s">
        <v>104</v>
      </c>
      <c r="D26" s="63">
        <v>2021</v>
      </c>
      <c r="E26" s="15" t="s">
        <v>0</v>
      </c>
      <c r="F26" s="8"/>
      <c r="G26" s="8"/>
      <c r="H26" s="173">
        <v>8.9499999999999993</v>
      </c>
      <c r="I26" s="148">
        <f t="shared" si="2"/>
        <v>7.16</v>
      </c>
      <c r="J26" s="111">
        <v>6</v>
      </c>
      <c r="K26" s="40" t="s">
        <v>10</v>
      </c>
      <c r="L26" s="144"/>
      <c r="M26" s="37">
        <f t="shared" si="0"/>
        <v>0</v>
      </c>
    </row>
    <row r="27" spans="1:13" ht="14.25" customHeight="1" thickTop="1" x14ac:dyDescent="0.2">
      <c r="A27" s="3"/>
      <c r="B27" s="170"/>
      <c r="C27" s="171"/>
      <c r="D27" s="172"/>
      <c r="E27" s="165"/>
      <c r="F27" s="8"/>
      <c r="G27" s="8"/>
      <c r="H27" s="43"/>
      <c r="I27" s="185">
        <f t="shared" si="2"/>
        <v>0</v>
      </c>
      <c r="J27" s="174"/>
      <c r="K27" s="175"/>
      <c r="L27" s="167"/>
      <c r="M27" s="176"/>
    </row>
    <row r="28" spans="1:13" ht="15" x14ac:dyDescent="0.2">
      <c r="A28" s="3"/>
      <c r="B28" s="69" t="s">
        <v>55</v>
      </c>
      <c r="C28" s="14"/>
      <c r="D28" s="63"/>
      <c r="E28" s="15"/>
      <c r="F28" s="8"/>
      <c r="G28" s="8"/>
      <c r="H28" s="43"/>
      <c r="I28" s="185">
        <f t="shared" si="2"/>
        <v>0</v>
      </c>
      <c r="J28" s="111"/>
      <c r="K28" s="40"/>
      <c r="L28" s="80"/>
      <c r="M28" s="37">
        <f t="shared" si="0"/>
        <v>0</v>
      </c>
    </row>
    <row r="29" spans="1:13" ht="15" x14ac:dyDescent="0.2">
      <c r="A29" s="3"/>
      <c r="B29" s="69" t="s">
        <v>15</v>
      </c>
      <c r="C29" s="14"/>
      <c r="D29" s="63"/>
      <c r="E29" s="15"/>
      <c r="F29" s="8"/>
      <c r="G29" s="8"/>
      <c r="H29" s="43"/>
      <c r="I29" s="185">
        <f t="shared" si="2"/>
        <v>0</v>
      </c>
      <c r="J29" s="111"/>
      <c r="K29" s="40"/>
      <c r="L29" s="80"/>
      <c r="M29" s="37">
        <f t="shared" si="0"/>
        <v>0</v>
      </c>
    </row>
    <row r="30" spans="1:13" x14ac:dyDescent="0.2">
      <c r="A30" s="3"/>
      <c r="B30" s="71" t="s">
        <v>56</v>
      </c>
      <c r="C30" s="62" t="s">
        <v>57</v>
      </c>
      <c r="D30" s="147"/>
      <c r="E30" s="15" t="s">
        <v>0</v>
      </c>
      <c r="F30" s="8"/>
      <c r="G30" s="8"/>
      <c r="H30" s="43">
        <v>17.2</v>
      </c>
      <c r="I30" s="185">
        <f t="shared" si="2"/>
        <v>13.76</v>
      </c>
      <c r="J30" s="111">
        <v>6</v>
      </c>
      <c r="K30" s="40" t="s">
        <v>10</v>
      </c>
      <c r="L30" s="97"/>
      <c r="M30" s="37">
        <f t="shared" si="0"/>
        <v>0</v>
      </c>
    </row>
    <row r="31" spans="1:13" x14ac:dyDescent="0.2">
      <c r="A31" s="3"/>
      <c r="B31" s="71"/>
      <c r="C31" s="62"/>
      <c r="D31" s="63"/>
      <c r="E31" s="15"/>
      <c r="F31" s="8"/>
      <c r="G31" s="8"/>
      <c r="H31" s="43"/>
      <c r="I31" s="185">
        <f t="shared" si="2"/>
        <v>0</v>
      </c>
      <c r="J31" s="111"/>
      <c r="K31" s="40"/>
      <c r="L31" s="97"/>
      <c r="M31" s="37">
        <f t="shared" si="0"/>
        <v>0</v>
      </c>
    </row>
    <row r="32" spans="1:13" x14ac:dyDescent="0.2">
      <c r="A32" s="3"/>
      <c r="B32" s="71"/>
      <c r="C32" s="62" t="s">
        <v>96</v>
      </c>
      <c r="D32" s="147" t="s">
        <v>74</v>
      </c>
      <c r="E32" s="15" t="s">
        <v>0</v>
      </c>
      <c r="F32" s="8"/>
      <c r="G32" s="8"/>
      <c r="H32" s="43">
        <v>17.2</v>
      </c>
      <c r="I32" s="101"/>
      <c r="J32" s="111">
        <v>6</v>
      </c>
      <c r="K32" s="40" t="s">
        <v>10</v>
      </c>
      <c r="L32" s="97"/>
      <c r="M32" s="37">
        <f t="shared" si="0"/>
        <v>0</v>
      </c>
    </row>
    <row r="33" spans="1:17" ht="7.5" customHeight="1" x14ac:dyDescent="0.2">
      <c r="A33" s="3"/>
      <c r="B33" s="69"/>
      <c r="C33" s="62"/>
      <c r="D33" s="63"/>
      <c r="E33" s="15"/>
      <c r="F33" s="8"/>
      <c r="G33" s="8"/>
      <c r="H33" s="43"/>
      <c r="I33" s="101">
        <f t="shared" si="2"/>
        <v>0</v>
      </c>
      <c r="J33" s="111"/>
      <c r="K33" s="40"/>
      <c r="L33" s="97"/>
      <c r="M33" s="37">
        <f t="shared" si="0"/>
        <v>0</v>
      </c>
    </row>
    <row r="34" spans="1:17" ht="4.5" customHeight="1" x14ac:dyDescent="0.2">
      <c r="A34" s="3"/>
      <c r="B34" s="71"/>
      <c r="C34" s="62"/>
      <c r="D34" s="147"/>
      <c r="E34" s="15"/>
      <c r="F34" s="8"/>
      <c r="G34" s="8"/>
      <c r="H34" s="43"/>
      <c r="I34" s="101"/>
      <c r="J34" s="111"/>
      <c r="K34" s="40"/>
      <c r="L34" s="151"/>
      <c r="M34" s="37">
        <f t="shared" si="0"/>
        <v>0</v>
      </c>
    </row>
    <row r="35" spans="1:17" ht="10.5" customHeight="1" thickBot="1" x14ac:dyDescent="0.25">
      <c r="A35" s="3"/>
      <c r="B35" s="90"/>
      <c r="C35" s="14"/>
      <c r="D35" s="63"/>
      <c r="E35" s="75"/>
      <c r="F35" s="8"/>
      <c r="G35" s="8"/>
      <c r="H35" s="103"/>
      <c r="I35" s="148">
        <f t="shared" si="2"/>
        <v>0</v>
      </c>
      <c r="J35" s="112"/>
      <c r="K35" s="40"/>
      <c r="L35" s="88"/>
      <c r="M35" s="37">
        <f t="shared" si="0"/>
        <v>0</v>
      </c>
    </row>
    <row r="36" spans="1:17" ht="21" customHeight="1" thickTop="1" x14ac:dyDescent="0.2">
      <c r="A36" s="3"/>
      <c r="B36" s="202" t="s">
        <v>27</v>
      </c>
      <c r="C36" s="202"/>
      <c r="D36" s="91"/>
      <c r="E36" s="165"/>
      <c r="F36" s="8"/>
      <c r="G36" s="8"/>
      <c r="H36" s="166"/>
      <c r="I36" s="101">
        <f t="shared" si="2"/>
        <v>0</v>
      </c>
      <c r="J36" s="111"/>
      <c r="K36" s="76"/>
      <c r="L36" s="167"/>
      <c r="M36" s="77">
        <f t="shared" si="0"/>
        <v>0</v>
      </c>
    </row>
    <row r="37" spans="1:17" ht="15.75" customHeight="1" x14ac:dyDescent="0.2">
      <c r="A37" s="3"/>
      <c r="B37" s="213" t="s">
        <v>28</v>
      </c>
      <c r="C37" s="214"/>
      <c r="D37" s="83"/>
      <c r="E37" s="15"/>
      <c r="F37" s="8"/>
      <c r="G37" s="8"/>
      <c r="H37" s="43"/>
      <c r="I37" s="101">
        <f t="shared" si="2"/>
        <v>0</v>
      </c>
      <c r="J37" s="111"/>
      <c r="K37" s="40"/>
      <c r="L37" s="80"/>
      <c r="M37" s="37">
        <f t="shared" si="0"/>
        <v>0</v>
      </c>
    </row>
    <row r="38" spans="1:17" ht="14.25" customHeight="1" x14ac:dyDescent="0.2">
      <c r="A38" s="3"/>
      <c r="B38" s="69" t="s">
        <v>21</v>
      </c>
      <c r="C38" s="14"/>
      <c r="D38" s="14"/>
      <c r="E38" s="15"/>
      <c r="F38" s="8"/>
      <c r="G38" s="8"/>
      <c r="H38" s="43"/>
      <c r="I38" s="101">
        <f t="shared" si="2"/>
        <v>0</v>
      </c>
      <c r="J38" s="111"/>
      <c r="K38" s="40"/>
      <c r="L38" s="80"/>
      <c r="M38" s="37">
        <f t="shared" si="0"/>
        <v>0</v>
      </c>
    </row>
    <row r="39" spans="1:17" ht="15" x14ac:dyDescent="0.2">
      <c r="A39" s="3"/>
      <c r="B39" s="69"/>
      <c r="C39" s="62" t="s">
        <v>31</v>
      </c>
      <c r="D39" s="145"/>
      <c r="E39" s="15" t="s">
        <v>3</v>
      </c>
      <c r="F39" s="8"/>
      <c r="G39" s="8"/>
      <c r="H39" s="43">
        <v>16.75</v>
      </c>
      <c r="I39" s="101">
        <f t="shared" si="2"/>
        <v>13.4</v>
      </c>
      <c r="J39" s="111">
        <v>1</v>
      </c>
      <c r="K39" s="40" t="s">
        <v>10</v>
      </c>
      <c r="L39" s="144"/>
      <c r="M39" s="37">
        <f t="shared" si="0"/>
        <v>0</v>
      </c>
    </row>
    <row r="40" spans="1:17" ht="18" customHeight="1" x14ac:dyDescent="0.2">
      <c r="A40" s="3"/>
      <c r="B40" s="70"/>
      <c r="C40" s="87" t="s">
        <v>29</v>
      </c>
      <c r="D40" s="146"/>
      <c r="E40" s="15" t="s">
        <v>30</v>
      </c>
      <c r="F40" s="8"/>
      <c r="G40" s="8"/>
      <c r="H40" s="43">
        <v>23.9</v>
      </c>
      <c r="I40" s="101">
        <f t="shared" si="2"/>
        <v>19.12</v>
      </c>
      <c r="J40" s="111">
        <v>1</v>
      </c>
      <c r="K40" s="40" t="s">
        <v>10</v>
      </c>
      <c r="L40" s="97"/>
      <c r="M40" s="37">
        <f t="shared" si="0"/>
        <v>0</v>
      </c>
    </row>
    <row r="41" spans="1:17" ht="15" x14ac:dyDescent="0.2">
      <c r="A41" s="3"/>
      <c r="B41" s="69" t="s">
        <v>20</v>
      </c>
      <c r="C41" s="62"/>
      <c r="D41" s="14"/>
      <c r="E41" s="15"/>
      <c r="F41" s="8"/>
      <c r="G41" s="8"/>
      <c r="H41" s="43"/>
      <c r="I41" s="101">
        <f t="shared" si="2"/>
        <v>0</v>
      </c>
      <c r="J41" s="111"/>
      <c r="K41" s="40"/>
      <c r="L41" s="151"/>
      <c r="M41" s="37">
        <f t="shared" si="0"/>
        <v>0</v>
      </c>
    </row>
    <row r="42" spans="1:17" x14ac:dyDescent="0.2">
      <c r="A42" s="3"/>
      <c r="B42" s="71"/>
      <c r="C42" s="62" t="s">
        <v>32</v>
      </c>
      <c r="D42" s="145"/>
      <c r="E42" s="15" t="s">
        <v>30</v>
      </c>
      <c r="F42" s="8"/>
      <c r="G42" s="8"/>
      <c r="H42" s="43">
        <v>24.35</v>
      </c>
      <c r="I42" s="101">
        <f t="shared" si="2"/>
        <v>19.48</v>
      </c>
      <c r="J42" s="111">
        <v>1</v>
      </c>
      <c r="K42" s="40" t="s">
        <v>10</v>
      </c>
      <c r="L42" s="97"/>
      <c r="M42" s="37">
        <f t="shared" si="0"/>
        <v>0</v>
      </c>
    </row>
    <row r="43" spans="1:17" x14ac:dyDescent="0.2">
      <c r="A43" s="3"/>
      <c r="B43" s="71"/>
      <c r="C43" s="62" t="s">
        <v>97</v>
      </c>
      <c r="D43" s="145" t="s">
        <v>74</v>
      </c>
      <c r="E43" s="15" t="s">
        <v>13</v>
      </c>
      <c r="F43" s="8"/>
      <c r="G43" s="8"/>
      <c r="H43" s="43">
        <v>19.350000000000001</v>
      </c>
      <c r="I43" s="101"/>
      <c r="J43" s="111">
        <v>1</v>
      </c>
      <c r="K43" s="40" t="s">
        <v>10</v>
      </c>
      <c r="L43" s="97"/>
      <c r="M43" s="37">
        <f t="shared" si="0"/>
        <v>0</v>
      </c>
    </row>
    <row r="44" spans="1:17" ht="15" x14ac:dyDescent="0.2">
      <c r="A44" s="3"/>
      <c r="B44" s="69" t="s">
        <v>16</v>
      </c>
      <c r="C44" s="62"/>
      <c r="D44" s="14"/>
      <c r="E44" s="15"/>
      <c r="F44" s="8"/>
      <c r="G44" s="8"/>
      <c r="H44" s="43"/>
      <c r="I44" s="101">
        <f t="shared" si="2"/>
        <v>0</v>
      </c>
      <c r="J44" s="111"/>
      <c r="K44" s="40"/>
      <c r="L44" s="151"/>
      <c r="M44" s="37">
        <f t="shared" si="0"/>
        <v>0</v>
      </c>
    </row>
    <row r="45" spans="1:17" x14ac:dyDescent="0.2">
      <c r="A45" s="3"/>
      <c r="B45" s="71"/>
      <c r="C45" s="62" t="s">
        <v>75</v>
      </c>
      <c r="D45" s="145" t="s">
        <v>74</v>
      </c>
      <c r="E45" s="15" t="s">
        <v>3</v>
      </c>
      <c r="F45" s="8"/>
      <c r="G45" s="8"/>
      <c r="H45" s="43">
        <v>16.75</v>
      </c>
      <c r="I45" s="101"/>
      <c r="J45" s="111">
        <v>1</v>
      </c>
      <c r="K45" s="40" t="s">
        <v>10</v>
      </c>
      <c r="L45" s="97"/>
      <c r="M45" s="37">
        <f t="shared" si="0"/>
        <v>0</v>
      </c>
    </row>
    <row r="46" spans="1:17" x14ac:dyDescent="0.2">
      <c r="A46" s="3"/>
      <c r="B46" s="71"/>
      <c r="C46" s="62" t="s">
        <v>31</v>
      </c>
      <c r="D46" s="145" t="s">
        <v>74</v>
      </c>
      <c r="E46" s="15" t="s">
        <v>2</v>
      </c>
      <c r="F46" s="8"/>
      <c r="G46" s="8"/>
      <c r="H46" s="43">
        <v>23.9</v>
      </c>
      <c r="I46" s="101"/>
      <c r="J46" s="111">
        <v>1</v>
      </c>
      <c r="K46" s="40" t="s">
        <v>10</v>
      </c>
      <c r="L46" s="97"/>
      <c r="M46" s="37">
        <f t="shared" si="0"/>
        <v>0</v>
      </c>
    </row>
    <row r="47" spans="1:17" ht="9" customHeight="1" thickBot="1" x14ac:dyDescent="0.25">
      <c r="A47" s="72"/>
      <c r="B47" s="73"/>
      <c r="C47" s="74"/>
      <c r="D47" s="74"/>
      <c r="E47" s="75"/>
      <c r="F47" s="8"/>
      <c r="G47" s="8"/>
      <c r="H47" s="103"/>
      <c r="I47" s="148">
        <f t="shared" si="2"/>
        <v>0</v>
      </c>
      <c r="J47" s="112"/>
      <c r="K47" s="40"/>
      <c r="L47" s="152"/>
      <c r="M47" s="68">
        <f t="shared" si="0"/>
        <v>0</v>
      </c>
    </row>
    <row r="48" spans="1:17" ht="19.5" thickTop="1" x14ac:dyDescent="0.2">
      <c r="A48" s="3"/>
      <c r="B48" s="66" t="s">
        <v>33</v>
      </c>
      <c r="C48" s="14"/>
      <c r="D48" s="14"/>
      <c r="E48" s="15"/>
      <c r="F48" s="8"/>
      <c r="G48" s="8"/>
      <c r="H48" s="43"/>
      <c r="I48" s="101">
        <f t="shared" si="2"/>
        <v>0</v>
      </c>
      <c r="J48" s="111"/>
      <c r="K48" s="76"/>
      <c r="L48" s="80"/>
      <c r="M48" s="37">
        <f t="shared" si="0"/>
        <v>0</v>
      </c>
      <c r="Q48" s="184"/>
    </row>
    <row r="49" spans="1:17" ht="15" x14ac:dyDescent="0.2">
      <c r="A49" s="3"/>
      <c r="B49" s="69" t="s">
        <v>21</v>
      </c>
      <c r="C49" s="14"/>
      <c r="D49" s="14"/>
      <c r="E49" s="15"/>
      <c r="F49" s="8"/>
      <c r="G49" s="8"/>
      <c r="H49" s="43"/>
      <c r="I49" s="101">
        <f t="shared" si="2"/>
        <v>0</v>
      </c>
      <c r="J49" s="111"/>
      <c r="K49" s="40"/>
      <c r="L49" s="80"/>
      <c r="M49" s="37">
        <f t="shared" ref="M49:M82" si="3">L49*J49*I49</f>
        <v>0</v>
      </c>
    </row>
    <row r="50" spans="1:17" x14ac:dyDescent="0.2">
      <c r="A50" s="3"/>
      <c r="B50" s="71"/>
      <c r="C50" s="62" t="s">
        <v>34</v>
      </c>
      <c r="D50" s="145"/>
      <c r="E50" s="15" t="s">
        <v>3</v>
      </c>
      <c r="F50" s="8"/>
      <c r="G50" s="8"/>
      <c r="H50" s="43">
        <v>38.700000000000003</v>
      </c>
      <c r="I50" s="101">
        <f t="shared" si="2"/>
        <v>30.96</v>
      </c>
      <c r="J50" s="111">
        <v>1</v>
      </c>
      <c r="K50" s="40" t="s">
        <v>10</v>
      </c>
      <c r="L50" s="97"/>
      <c r="M50" s="37">
        <f t="shared" si="3"/>
        <v>0</v>
      </c>
    </row>
    <row r="51" spans="1:17" x14ac:dyDescent="0.2">
      <c r="A51" s="3"/>
      <c r="B51" s="71"/>
      <c r="C51" s="62" t="s">
        <v>34</v>
      </c>
      <c r="D51" s="153"/>
      <c r="E51" s="15" t="s">
        <v>2</v>
      </c>
      <c r="F51" s="8"/>
      <c r="G51" s="8"/>
      <c r="H51" s="43">
        <v>57.8</v>
      </c>
      <c r="I51" s="101">
        <f t="shared" si="2"/>
        <v>46.24</v>
      </c>
      <c r="J51" s="111">
        <v>1</v>
      </c>
      <c r="K51" s="40" t="s">
        <v>10</v>
      </c>
      <c r="L51" s="97"/>
      <c r="M51" s="37">
        <f t="shared" si="3"/>
        <v>0</v>
      </c>
    </row>
    <row r="52" spans="1:17" x14ac:dyDescent="0.2">
      <c r="A52" s="72"/>
      <c r="B52" s="65"/>
      <c r="C52" s="62"/>
      <c r="D52" s="14"/>
      <c r="E52" s="15"/>
      <c r="F52" s="8"/>
      <c r="G52" s="8"/>
      <c r="H52" s="43"/>
      <c r="I52" s="101">
        <f t="shared" si="2"/>
        <v>0</v>
      </c>
      <c r="J52" s="111"/>
      <c r="K52" s="40"/>
      <c r="L52" s="151"/>
      <c r="M52" s="37">
        <f t="shared" si="3"/>
        <v>0</v>
      </c>
    </row>
    <row r="53" spans="1:17" ht="15" x14ac:dyDescent="0.2">
      <c r="A53" s="3"/>
      <c r="B53" s="69" t="s">
        <v>20</v>
      </c>
      <c r="C53" s="62"/>
      <c r="D53" s="14"/>
      <c r="E53" s="15"/>
      <c r="F53" s="8"/>
      <c r="G53" s="8"/>
      <c r="H53" s="43"/>
      <c r="I53" s="101">
        <f t="shared" si="2"/>
        <v>0</v>
      </c>
      <c r="J53" s="111"/>
      <c r="K53" s="40"/>
      <c r="L53" s="151"/>
      <c r="M53" s="37">
        <f t="shared" si="3"/>
        <v>0</v>
      </c>
    </row>
    <row r="54" spans="1:17" x14ac:dyDescent="0.2">
      <c r="A54" s="3"/>
      <c r="B54" s="71"/>
      <c r="C54" s="62" t="s">
        <v>34</v>
      </c>
      <c r="D54" s="145"/>
      <c r="E54" s="15" t="s">
        <v>3</v>
      </c>
      <c r="F54" s="8"/>
      <c r="G54" s="8"/>
      <c r="H54" s="43">
        <v>39.75</v>
      </c>
      <c r="I54" s="101">
        <f t="shared" si="2"/>
        <v>31.8</v>
      </c>
      <c r="J54" s="111">
        <v>1</v>
      </c>
      <c r="K54" s="40" t="s">
        <v>10</v>
      </c>
      <c r="L54" s="97"/>
      <c r="M54" s="37">
        <f t="shared" si="3"/>
        <v>0</v>
      </c>
    </row>
    <row r="55" spans="1:17" ht="6.75" customHeight="1" thickBot="1" x14ac:dyDescent="0.25">
      <c r="A55" s="3"/>
      <c r="B55" s="73"/>
      <c r="C55" s="74"/>
      <c r="D55" s="74"/>
      <c r="E55" s="75"/>
      <c r="F55" s="8"/>
      <c r="G55" s="8"/>
      <c r="H55" s="43"/>
      <c r="I55" s="67">
        <f t="shared" si="2"/>
        <v>0</v>
      </c>
      <c r="J55" s="111"/>
      <c r="K55" s="40"/>
      <c r="L55" s="151"/>
      <c r="M55" s="68">
        <f t="shared" si="3"/>
        <v>0</v>
      </c>
    </row>
    <row r="56" spans="1:17" ht="6" customHeight="1" thickTop="1" x14ac:dyDescent="0.2">
      <c r="A56" s="3"/>
      <c r="B56" s="65"/>
      <c r="C56" s="14"/>
      <c r="D56" s="14"/>
      <c r="E56" s="15"/>
      <c r="F56" s="8"/>
      <c r="G56" s="8"/>
      <c r="H56" s="104"/>
      <c r="I56" s="101">
        <f t="shared" si="2"/>
        <v>0</v>
      </c>
      <c r="J56" s="113"/>
      <c r="K56" s="76"/>
      <c r="L56" s="89"/>
      <c r="M56" s="37">
        <f t="shared" si="3"/>
        <v>0</v>
      </c>
    </row>
    <row r="57" spans="1:17" ht="18.75" customHeight="1" x14ac:dyDescent="0.2">
      <c r="A57" s="3"/>
      <c r="B57" s="188" t="s">
        <v>65</v>
      </c>
      <c r="C57" s="189"/>
      <c r="D57" s="57"/>
      <c r="E57" s="21"/>
      <c r="F57" s="6"/>
      <c r="G57" s="6"/>
      <c r="H57" s="5"/>
      <c r="I57" s="101">
        <f t="shared" si="2"/>
        <v>0</v>
      </c>
      <c r="J57" s="114"/>
      <c r="L57" s="134"/>
      <c r="M57" s="37">
        <f t="shared" si="3"/>
        <v>0</v>
      </c>
      <c r="Q57" s="33"/>
    </row>
    <row r="58" spans="1:17" ht="18.75" customHeight="1" x14ac:dyDescent="0.2">
      <c r="A58" s="3"/>
      <c r="B58" s="92" t="s">
        <v>21</v>
      </c>
      <c r="C58" s="47"/>
      <c r="D58" s="47"/>
      <c r="E58" s="21"/>
      <c r="F58" s="6"/>
      <c r="G58" s="6"/>
      <c r="H58" s="5"/>
      <c r="I58" s="101">
        <f t="shared" si="2"/>
        <v>0</v>
      </c>
      <c r="J58" s="114"/>
      <c r="L58" s="134"/>
      <c r="M58" s="37">
        <f t="shared" si="3"/>
        <v>0</v>
      </c>
      <c r="Q58" s="33"/>
    </row>
    <row r="59" spans="1:17" ht="5.25" customHeight="1" x14ac:dyDescent="0.2">
      <c r="A59" s="3"/>
      <c r="B59" s="192"/>
      <c r="C59" s="193"/>
      <c r="D59" s="50"/>
      <c r="E59" s="15"/>
      <c r="F59" s="3"/>
      <c r="G59" s="3"/>
      <c r="H59" s="43"/>
      <c r="I59" s="101">
        <f t="shared" si="2"/>
        <v>0</v>
      </c>
      <c r="J59" s="115"/>
      <c r="L59" s="134"/>
      <c r="M59" s="37">
        <f t="shared" si="3"/>
        <v>0</v>
      </c>
    </row>
    <row r="60" spans="1:17" x14ac:dyDescent="0.2">
      <c r="A60" s="3"/>
      <c r="B60" s="16" t="s">
        <v>85</v>
      </c>
      <c r="C60" s="62" t="s">
        <v>80</v>
      </c>
      <c r="D60" s="63">
        <v>2021</v>
      </c>
      <c r="E60" s="15" t="s">
        <v>0</v>
      </c>
      <c r="F60" s="8"/>
      <c r="G60" s="8"/>
      <c r="H60" s="43">
        <v>14.5</v>
      </c>
      <c r="I60" s="101">
        <f t="shared" si="2"/>
        <v>11.6</v>
      </c>
      <c r="J60" s="109">
        <v>6</v>
      </c>
      <c r="K60" s="40" t="s">
        <v>10</v>
      </c>
      <c r="L60" s="97"/>
      <c r="M60" s="37">
        <f t="shared" si="3"/>
        <v>0</v>
      </c>
    </row>
    <row r="61" spans="1:17" x14ac:dyDescent="0.2">
      <c r="A61" s="3"/>
      <c r="B61" s="16"/>
      <c r="C61" s="62" t="s">
        <v>105</v>
      </c>
      <c r="D61" s="63">
        <v>2020</v>
      </c>
      <c r="E61" s="15" t="s">
        <v>0</v>
      </c>
      <c r="F61" s="8"/>
      <c r="G61" s="8"/>
      <c r="H61" s="43">
        <v>20</v>
      </c>
      <c r="I61" s="101">
        <f t="shared" si="2"/>
        <v>16</v>
      </c>
      <c r="J61" s="109">
        <v>6</v>
      </c>
      <c r="K61" s="40" t="s">
        <v>78</v>
      </c>
      <c r="L61" s="97"/>
      <c r="M61" s="37">
        <f t="shared" si="3"/>
        <v>0</v>
      </c>
    </row>
    <row r="62" spans="1:17" ht="12.75" customHeight="1" x14ac:dyDescent="0.2">
      <c r="A62" s="3"/>
      <c r="B62" s="16"/>
      <c r="C62" s="62" t="s">
        <v>98</v>
      </c>
      <c r="D62" s="63">
        <v>2021</v>
      </c>
      <c r="E62" s="15" t="s">
        <v>0</v>
      </c>
      <c r="F62" s="8"/>
      <c r="G62" s="8"/>
      <c r="H62" s="43">
        <v>16.600000000000001</v>
      </c>
      <c r="I62" s="101">
        <f t="shared" si="2"/>
        <v>13.28</v>
      </c>
      <c r="J62" s="109">
        <v>6</v>
      </c>
      <c r="K62" s="40" t="s">
        <v>10</v>
      </c>
      <c r="L62" s="97"/>
      <c r="M62" s="37">
        <f t="shared" si="3"/>
        <v>0</v>
      </c>
    </row>
    <row r="63" spans="1:17" ht="12.75" customHeight="1" x14ac:dyDescent="0.2">
      <c r="A63" s="3"/>
      <c r="B63" s="16"/>
      <c r="C63" s="62" t="s">
        <v>99</v>
      </c>
      <c r="D63" s="149">
        <v>2021</v>
      </c>
      <c r="E63" s="15" t="s">
        <v>0</v>
      </c>
      <c r="F63" s="8"/>
      <c r="G63" s="8"/>
      <c r="H63" s="43">
        <v>17.350000000000001</v>
      </c>
      <c r="I63" s="101">
        <f t="shared" si="2"/>
        <v>13.88</v>
      </c>
      <c r="J63" s="109">
        <v>6</v>
      </c>
      <c r="K63" s="40" t="s">
        <v>10</v>
      </c>
      <c r="L63" s="97"/>
      <c r="M63" s="37">
        <f t="shared" si="3"/>
        <v>0</v>
      </c>
    </row>
    <row r="64" spans="1:17" ht="12.75" customHeight="1" x14ac:dyDescent="0.2">
      <c r="A64" s="3"/>
      <c r="B64" s="16"/>
      <c r="C64" s="62" t="s">
        <v>36</v>
      </c>
      <c r="D64" s="63">
        <v>2020</v>
      </c>
      <c r="E64" s="15" t="s">
        <v>17</v>
      </c>
      <c r="F64" s="8"/>
      <c r="G64" s="8"/>
      <c r="H64" s="43">
        <v>32.799999999999997</v>
      </c>
      <c r="I64" s="101">
        <f t="shared" si="2"/>
        <v>26.24</v>
      </c>
      <c r="J64" s="109">
        <v>1</v>
      </c>
      <c r="K64" s="40" t="s">
        <v>10</v>
      </c>
      <c r="L64" s="97"/>
      <c r="M64" s="37">
        <f t="shared" si="3"/>
        <v>0</v>
      </c>
    </row>
    <row r="65" spans="1:19" ht="12.75" customHeight="1" x14ac:dyDescent="0.2">
      <c r="A65" s="3"/>
      <c r="B65" s="16"/>
      <c r="C65" s="62" t="s">
        <v>37</v>
      </c>
      <c r="D65" s="147" t="s">
        <v>74</v>
      </c>
      <c r="E65" s="15" t="s">
        <v>18</v>
      </c>
      <c r="F65" s="8"/>
      <c r="G65" s="8"/>
      <c r="H65" s="43">
        <v>109.65</v>
      </c>
      <c r="I65" s="101"/>
      <c r="J65" s="109">
        <v>1</v>
      </c>
      <c r="K65" s="40" t="s">
        <v>10</v>
      </c>
      <c r="L65" s="97"/>
      <c r="M65" s="37">
        <f t="shared" si="3"/>
        <v>0</v>
      </c>
    </row>
    <row r="66" spans="1:19" ht="12.75" customHeight="1" x14ac:dyDescent="0.2">
      <c r="A66" s="3"/>
      <c r="B66" s="16"/>
      <c r="C66" s="14"/>
      <c r="D66" s="63"/>
      <c r="E66" s="15"/>
      <c r="F66" s="8"/>
      <c r="G66" s="8"/>
      <c r="H66" s="43"/>
      <c r="I66" s="101">
        <f t="shared" si="2"/>
        <v>0</v>
      </c>
      <c r="J66" s="109"/>
      <c r="K66" s="40"/>
      <c r="L66" s="151"/>
      <c r="M66" s="37">
        <f t="shared" si="3"/>
        <v>0</v>
      </c>
    </row>
    <row r="67" spans="1:19" ht="16.5" customHeight="1" x14ac:dyDescent="0.2">
      <c r="A67" s="3"/>
      <c r="B67" s="16" t="s">
        <v>19</v>
      </c>
      <c r="C67" s="60" t="s">
        <v>38</v>
      </c>
      <c r="D67" s="85">
        <v>2018</v>
      </c>
      <c r="E67" s="15" t="s">
        <v>0</v>
      </c>
      <c r="F67" s="3"/>
      <c r="G67" s="3"/>
      <c r="H67" s="43">
        <v>23.7</v>
      </c>
      <c r="I67" s="101">
        <f t="shared" si="2"/>
        <v>18.96</v>
      </c>
      <c r="J67" s="111">
        <v>6</v>
      </c>
      <c r="K67" s="40" t="s">
        <v>10</v>
      </c>
      <c r="L67" s="99"/>
      <c r="M67" s="37">
        <f t="shared" si="3"/>
        <v>0</v>
      </c>
      <c r="S67" s="46"/>
    </row>
    <row r="68" spans="1:19" x14ac:dyDescent="0.2">
      <c r="A68" s="3"/>
      <c r="B68" s="16"/>
      <c r="C68" s="62" t="s">
        <v>35</v>
      </c>
      <c r="D68" s="63">
        <v>2019</v>
      </c>
      <c r="E68" s="15" t="s">
        <v>1</v>
      </c>
      <c r="F68" s="8"/>
      <c r="G68" s="8"/>
      <c r="H68" s="43">
        <v>56.4</v>
      </c>
      <c r="I68" s="101">
        <f t="shared" si="2"/>
        <v>45.12</v>
      </c>
      <c r="J68" s="109">
        <v>1</v>
      </c>
      <c r="K68" s="40" t="s">
        <v>10</v>
      </c>
      <c r="L68" s="97"/>
      <c r="M68" s="37">
        <f t="shared" si="3"/>
        <v>0</v>
      </c>
    </row>
    <row r="69" spans="1:19" ht="6.75" customHeight="1" thickBot="1" x14ac:dyDescent="0.25">
      <c r="A69" s="3"/>
      <c r="B69" s="17"/>
      <c r="C69" s="18"/>
      <c r="D69" s="18"/>
      <c r="E69" s="19"/>
      <c r="F69" s="20"/>
      <c r="G69" s="20"/>
      <c r="H69" s="102"/>
      <c r="I69" s="101">
        <f t="shared" si="2"/>
        <v>0</v>
      </c>
      <c r="J69" s="110"/>
      <c r="K69" s="41"/>
      <c r="L69" s="152"/>
      <c r="M69" s="68">
        <f t="shared" si="3"/>
        <v>0</v>
      </c>
    </row>
    <row r="70" spans="1:19" ht="12.75" customHeight="1" thickTop="1" x14ac:dyDescent="0.2">
      <c r="A70" s="3"/>
      <c r="B70" s="22" t="s">
        <v>20</v>
      </c>
      <c r="C70" s="3"/>
      <c r="D70" s="3"/>
      <c r="E70" s="4"/>
      <c r="F70" s="3"/>
      <c r="G70" s="3"/>
      <c r="H70" s="5"/>
      <c r="I70" s="178">
        <f t="shared" si="2"/>
        <v>0</v>
      </c>
      <c r="J70" s="116"/>
      <c r="L70" s="134"/>
      <c r="M70" s="37">
        <f t="shared" si="3"/>
        <v>0</v>
      </c>
    </row>
    <row r="71" spans="1:19" ht="9" customHeight="1" x14ac:dyDescent="0.2">
      <c r="A71" s="3"/>
      <c r="B71" s="93"/>
      <c r="C71" s="3"/>
      <c r="D71" s="3"/>
      <c r="E71" s="4"/>
      <c r="F71" s="3"/>
      <c r="G71" s="3"/>
      <c r="H71" s="5"/>
      <c r="I71" s="101">
        <f t="shared" si="2"/>
        <v>0</v>
      </c>
      <c r="J71" s="116"/>
      <c r="K71" s="128"/>
      <c r="L71" s="134"/>
      <c r="M71" s="37">
        <f t="shared" si="3"/>
        <v>0</v>
      </c>
    </row>
    <row r="72" spans="1:19" x14ac:dyDescent="0.2">
      <c r="A72" s="3"/>
      <c r="B72" s="16" t="s">
        <v>85</v>
      </c>
      <c r="C72" s="60" t="s">
        <v>72</v>
      </c>
      <c r="D72" s="63">
        <v>2022</v>
      </c>
      <c r="E72" s="4" t="s">
        <v>0</v>
      </c>
      <c r="F72" s="3"/>
      <c r="G72" s="3"/>
      <c r="H72" s="105">
        <v>14.8</v>
      </c>
      <c r="I72" s="101">
        <f t="shared" si="2"/>
        <v>11.84</v>
      </c>
      <c r="J72" s="109">
        <v>6</v>
      </c>
      <c r="K72" s="40" t="s">
        <v>10</v>
      </c>
      <c r="L72" s="97"/>
      <c r="M72" s="37">
        <f t="shared" si="3"/>
        <v>0</v>
      </c>
    </row>
    <row r="73" spans="1:19" x14ac:dyDescent="0.2">
      <c r="A73" s="3"/>
      <c r="B73" s="16"/>
      <c r="C73" s="60" t="s">
        <v>86</v>
      </c>
      <c r="D73" s="182">
        <v>2022</v>
      </c>
      <c r="E73" s="4" t="s">
        <v>12</v>
      </c>
      <c r="F73" s="3"/>
      <c r="G73" s="3"/>
      <c r="H73" s="105">
        <v>17.7</v>
      </c>
      <c r="I73" s="101">
        <f t="shared" si="2"/>
        <v>14.16</v>
      </c>
      <c r="J73" s="109">
        <v>6</v>
      </c>
      <c r="K73" s="40" t="s">
        <v>10</v>
      </c>
      <c r="L73" s="97"/>
      <c r="M73" s="37">
        <f t="shared" si="3"/>
        <v>0</v>
      </c>
    </row>
    <row r="74" spans="1:19" ht="12.75" customHeight="1" x14ac:dyDescent="0.2">
      <c r="A74" s="3"/>
      <c r="B74" s="16"/>
      <c r="C74" s="54" t="s">
        <v>82</v>
      </c>
      <c r="D74" s="179" t="s">
        <v>74</v>
      </c>
      <c r="E74" s="4" t="s">
        <v>12</v>
      </c>
      <c r="F74" s="3"/>
      <c r="G74" s="3"/>
      <c r="H74" s="105">
        <v>15.3</v>
      </c>
      <c r="I74" s="101"/>
      <c r="J74" s="109">
        <v>6</v>
      </c>
      <c r="K74" s="40" t="s">
        <v>10</v>
      </c>
      <c r="L74" s="97"/>
      <c r="M74" s="37">
        <f t="shared" si="3"/>
        <v>0</v>
      </c>
    </row>
    <row r="75" spans="1:19" ht="12.75" customHeight="1" x14ac:dyDescent="0.2">
      <c r="A75" s="3"/>
      <c r="B75" s="16"/>
      <c r="C75" s="54"/>
      <c r="D75" s="85"/>
      <c r="E75" s="4"/>
      <c r="F75" s="3"/>
      <c r="G75" s="3"/>
      <c r="H75" s="105"/>
      <c r="I75" s="101">
        <f t="shared" si="2"/>
        <v>0</v>
      </c>
      <c r="J75" s="109"/>
      <c r="K75" s="40"/>
      <c r="L75" s="97"/>
      <c r="M75" s="37">
        <f t="shared" si="3"/>
        <v>0</v>
      </c>
    </row>
    <row r="76" spans="1:19" ht="12.75" customHeight="1" x14ac:dyDescent="0.2">
      <c r="A76" s="3"/>
      <c r="B76" s="16" t="s">
        <v>19</v>
      </c>
      <c r="C76" s="60" t="s">
        <v>70</v>
      </c>
      <c r="D76" s="85">
        <v>2022</v>
      </c>
      <c r="E76" s="4" t="s">
        <v>12</v>
      </c>
      <c r="F76" s="3"/>
      <c r="G76" s="3"/>
      <c r="H76" s="105">
        <v>18.8</v>
      </c>
      <c r="I76" s="101">
        <f t="shared" si="2"/>
        <v>15.04</v>
      </c>
      <c r="J76" s="109">
        <v>6</v>
      </c>
      <c r="K76" s="40" t="s">
        <v>10</v>
      </c>
      <c r="L76" s="97"/>
      <c r="M76" s="37">
        <f t="shared" si="3"/>
        <v>0</v>
      </c>
    </row>
    <row r="77" spans="1:19" ht="21.75" customHeight="1" thickBot="1" x14ac:dyDescent="0.25">
      <c r="A77" s="3"/>
      <c r="B77" s="155"/>
      <c r="C77" s="82"/>
      <c r="D77" s="156"/>
      <c r="E77" s="19"/>
      <c r="F77" s="20"/>
      <c r="G77" s="20"/>
      <c r="H77" s="102"/>
      <c r="I77" s="101"/>
      <c r="J77" s="110"/>
      <c r="K77" s="44"/>
      <c r="L77" s="98"/>
      <c r="M77" s="37"/>
    </row>
    <row r="78" spans="1:19" ht="21" customHeight="1" thickTop="1" x14ac:dyDescent="0.2">
      <c r="A78" s="3"/>
      <c r="B78" s="50"/>
      <c r="C78" s="60"/>
      <c r="D78" s="85"/>
      <c r="E78" s="15"/>
      <c r="F78" s="8"/>
      <c r="G78" s="8"/>
      <c r="H78" s="43"/>
      <c r="I78" s="137">
        <f t="shared" si="2"/>
        <v>0</v>
      </c>
      <c r="J78" s="136"/>
      <c r="K78" s="40"/>
      <c r="L78" s="80"/>
      <c r="M78" s="77">
        <f t="shared" si="3"/>
        <v>0</v>
      </c>
    </row>
    <row r="79" spans="1:19" ht="23.25" customHeight="1" x14ac:dyDescent="0.2">
      <c r="A79" s="3"/>
      <c r="B79" s="189" t="s">
        <v>64</v>
      </c>
      <c r="C79" s="189"/>
      <c r="D79" s="57"/>
      <c r="E79" s="21"/>
      <c r="F79" s="6"/>
      <c r="G79" s="6"/>
      <c r="H79" s="5"/>
      <c r="I79" s="101">
        <f t="shared" si="2"/>
        <v>0</v>
      </c>
      <c r="J79" s="117"/>
      <c r="L79" s="134"/>
      <c r="M79" s="37">
        <f t="shared" si="3"/>
        <v>0</v>
      </c>
    </row>
    <row r="80" spans="1:19" ht="4.5" customHeight="1" x14ac:dyDescent="0.2">
      <c r="A80" s="3"/>
      <c r="B80" s="8"/>
      <c r="C80" s="6"/>
      <c r="D80" s="6"/>
      <c r="E80" s="9"/>
      <c r="F80" s="6"/>
      <c r="G80" s="6"/>
      <c r="H80" s="10"/>
      <c r="I80" s="101">
        <f t="shared" si="2"/>
        <v>0</v>
      </c>
      <c r="J80" s="118"/>
      <c r="L80" s="134"/>
      <c r="M80" s="37">
        <f t="shared" si="3"/>
        <v>0</v>
      </c>
    </row>
    <row r="81" spans="1:13" ht="12.75" customHeight="1" x14ac:dyDescent="0.2">
      <c r="A81" s="3"/>
      <c r="B81" s="190" t="s">
        <v>21</v>
      </c>
      <c r="C81" s="191"/>
      <c r="D81" s="55"/>
      <c r="E81" s="15"/>
      <c r="F81" s="3"/>
      <c r="G81" s="3"/>
      <c r="H81" s="101"/>
      <c r="I81" s="101">
        <f t="shared" si="2"/>
        <v>0</v>
      </c>
      <c r="J81" s="119"/>
      <c r="L81" s="134"/>
      <c r="M81" s="37">
        <f t="shared" si="3"/>
        <v>0</v>
      </c>
    </row>
    <row r="82" spans="1:13" ht="12.75" customHeight="1" x14ac:dyDescent="0.2">
      <c r="A82" s="3"/>
      <c r="B82" s="53"/>
      <c r="C82" s="55"/>
      <c r="D82" s="55"/>
      <c r="E82" s="15"/>
      <c r="F82" s="3"/>
      <c r="G82" s="3"/>
      <c r="H82" s="101"/>
      <c r="I82" s="101">
        <f t="shared" si="2"/>
        <v>0</v>
      </c>
      <c r="J82" s="119"/>
      <c r="L82" s="134"/>
      <c r="M82" s="37">
        <f t="shared" si="3"/>
        <v>0</v>
      </c>
    </row>
    <row r="83" spans="1:13" x14ac:dyDescent="0.2">
      <c r="A83" s="3"/>
      <c r="B83" s="16" t="s">
        <v>85</v>
      </c>
      <c r="C83" s="62" t="s">
        <v>61</v>
      </c>
      <c r="D83" s="63">
        <v>2020</v>
      </c>
      <c r="E83" s="15" t="s">
        <v>0</v>
      </c>
      <c r="F83" s="8"/>
      <c r="G83" s="8"/>
      <c r="H83" s="43">
        <v>18.899999999999999</v>
      </c>
      <c r="I83" s="101">
        <f t="shared" si="2"/>
        <v>15.12</v>
      </c>
      <c r="J83" s="109">
        <v>6</v>
      </c>
      <c r="K83" s="40" t="s">
        <v>10</v>
      </c>
      <c r="L83" s="97"/>
      <c r="M83" s="37">
        <f t="shared" ref="M83:M117" si="4">L83*J83*I83</f>
        <v>0</v>
      </c>
    </row>
    <row r="84" spans="1:13" x14ac:dyDescent="0.2">
      <c r="A84" s="3"/>
      <c r="B84" s="16"/>
      <c r="C84" s="62" t="s">
        <v>62</v>
      </c>
      <c r="D84" s="63">
        <v>2020</v>
      </c>
      <c r="E84" s="15" t="s">
        <v>12</v>
      </c>
      <c r="F84" s="8"/>
      <c r="G84" s="8"/>
      <c r="H84" s="43">
        <v>22.9</v>
      </c>
      <c r="I84" s="101">
        <f t="shared" si="2"/>
        <v>18.32</v>
      </c>
      <c r="J84" s="109">
        <v>6</v>
      </c>
      <c r="K84" s="40" t="s">
        <v>10</v>
      </c>
      <c r="L84" s="97"/>
      <c r="M84" s="37">
        <f t="shared" si="4"/>
        <v>0</v>
      </c>
    </row>
    <row r="85" spans="1:13" x14ac:dyDescent="0.2">
      <c r="A85" s="3"/>
      <c r="B85" s="16"/>
      <c r="C85" s="62" t="s">
        <v>100</v>
      </c>
      <c r="D85" s="147" t="s">
        <v>74</v>
      </c>
      <c r="E85" s="15" t="s">
        <v>0</v>
      </c>
      <c r="F85" s="8"/>
      <c r="G85" s="8"/>
      <c r="H85" s="43">
        <v>19.059999999999999</v>
      </c>
      <c r="I85" s="101"/>
      <c r="J85" s="109">
        <v>6</v>
      </c>
      <c r="K85" s="40" t="s">
        <v>10</v>
      </c>
      <c r="L85" s="97"/>
      <c r="M85" s="37">
        <f t="shared" si="4"/>
        <v>0</v>
      </c>
    </row>
    <row r="86" spans="1:13" x14ac:dyDescent="0.2">
      <c r="A86" s="3"/>
      <c r="B86" s="16"/>
      <c r="C86" s="62" t="s">
        <v>63</v>
      </c>
      <c r="D86" s="63">
        <v>2020</v>
      </c>
      <c r="E86" s="15" t="s">
        <v>1</v>
      </c>
      <c r="F86" s="8"/>
      <c r="G86" s="8"/>
      <c r="H86" s="43">
        <v>41.65</v>
      </c>
      <c r="I86" s="101">
        <f t="shared" ref="I86:I132" si="5">ROUNDUP(H86-(H86*$I$5),2)</f>
        <v>33.32</v>
      </c>
      <c r="J86" s="109">
        <v>1</v>
      </c>
      <c r="K86" s="40" t="s">
        <v>10</v>
      </c>
      <c r="L86" s="97"/>
      <c r="M86" s="37">
        <f t="shared" si="4"/>
        <v>0</v>
      </c>
    </row>
    <row r="87" spans="1:13" x14ac:dyDescent="0.2">
      <c r="A87" s="3"/>
      <c r="B87" s="16"/>
      <c r="C87" s="62"/>
      <c r="D87" s="147"/>
      <c r="E87" s="15"/>
      <c r="F87" s="8"/>
      <c r="G87" s="8"/>
      <c r="H87" s="43"/>
      <c r="I87" s="101"/>
      <c r="J87" s="109"/>
      <c r="K87" s="40"/>
      <c r="L87" s="97"/>
      <c r="M87" s="37"/>
    </row>
    <row r="88" spans="1:13" x14ac:dyDescent="0.2">
      <c r="A88" s="3"/>
      <c r="B88" s="16"/>
      <c r="C88" s="62"/>
      <c r="D88" s="63"/>
      <c r="E88" s="15"/>
      <c r="F88" s="8"/>
      <c r="G88" s="8"/>
      <c r="H88" s="43"/>
      <c r="I88" s="101"/>
      <c r="J88" s="109"/>
      <c r="K88" s="40"/>
      <c r="L88" s="151"/>
      <c r="M88" s="37"/>
    </row>
    <row r="89" spans="1:13" x14ac:dyDescent="0.2">
      <c r="A89" s="3"/>
      <c r="B89" s="16" t="s">
        <v>19</v>
      </c>
      <c r="C89" s="62" t="s">
        <v>39</v>
      </c>
      <c r="D89" s="63">
        <v>2019</v>
      </c>
      <c r="E89" s="15" t="s">
        <v>0</v>
      </c>
      <c r="F89" s="8"/>
      <c r="G89" s="8"/>
      <c r="H89" s="43">
        <v>28.05</v>
      </c>
      <c r="I89" s="101">
        <f t="shared" si="5"/>
        <v>22.44</v>
      </c>
      <c r="J89" s="109">
        <v>6</v>
      </c>
      <c r="K89" s="40" t="s">
        <v>10</v>
      </c>
      <c r="L89" s="97"/>
      <c r="M89" s="37">
        <f t="shared" si="4"/>
        <v>0</v>
      </c>
    </row>
    <row r="90" spans="1:13" x14ac:dyDescent="0.2">
      <c r="A90" s="3"/>
      <c r="B90" s="16"/>
      <c r="C90" s="62" t="s">
        <v>40</v>
      </c>
      <c r="D90" s="63">
        <v>2020</v>
      </c>
      <c r="E90" s="15" t="s">
        <v>1</v>
      </c>
      <c r="F90" s="8"/>
      <c r="G90" s="8"/>
      <c r="H90" s="43">
        <v>68.45</v>
      </c>
      <c r="I90" s="101">
        <f t="shared" si="5"/>
        <v>54.76</v>
      </c>
      <c r="J90" s="109">
        <v>1</v>
      </c>
      <c r="K90" s="40" t="s">
        <v>10</v>
      </c>
      <c r="L90" s="97"/>
      <c r="M90" s="37">
        <f t="shared" si="4"/>
        <v>0</v>
      </c>
    </row>
    <row r="91" spans="1:13" ht="13.5" thickBot="1" x14ac:dyDescent="0.25">
      <c r="A91" s="3"/>
      <c r="B91" s="17"/>
      <c r="C91" s="18"/>
      <c r="D91" s="18"/>
      <c r="E91" s="19"/>
      <c r="F91" s="20"/>
      <c r="G91" s="20"/>
      <c r="H91" s="102"/>
      <c r="I91" s="67">
        <f t="shared" si="5"/>
        <v>0</v>
      </c>
      <c r="J91" s="110"/>
      <c r="K91" s="44"/>
      <c r="L91" s="88"/>
      <c r="M91" s="68">
        <f t="shared" si="4"/>
        <v>0</v>
      </c>
    </row>
    <row r="92" spans="1:13" ht="15.75" thickTop="1" x14ac:dyDescent="0.2">
      <c r="A92" s="3"/>
      <c r="B92" s="56" t="s">
        <v>20</v>
      </c>
      <c r="C92" s="3"/>
      <c r="D92" s="3"/>
      <c r="E92" s="4"/>
      <c r="F92" s="3"/>
      <c r="G92" s="3"/>
      <c r="H92" s="5"/>
      <c r="I92" s="101">
        <f t="shared" si="5"/>
        <v>0</v>
      </c>
      <c r="J92" s="116"/>
      <c r="L92" s="134"/>
      <c r="M92" s="37">
        <f t="shared" si="4"/>
        <v>0</v>
      </c>
    </row>
    <row r="93" spans="1:13" ht="15" x14ac:dyDescent="0.2">
      <c r="A93" s="72"/>
      <c r="B93" s="56"/>
      <c r="C93" s="3"/>
      <c r="D93" s="3"/>
      <c r="E93" s="4"/>
      <c r="F93" s="3"/>
      <c r="G93" s="3"/>
      <c r="H93" s="5"/>
      <c r="I93" s="101">
        <f t="shared" si="5"/>
        <v>0</v>
      </c>
      <c r="J93" s="116"/>
      <c r="L93" s="134"/>
      <c r="M93" s="37">
        <f t="shared" si="4"/>
        <v>0</v>
      </c>
    </row>
    <row r="94" spans="1:13" x14ac:dyDescent="0.2">
      <c r="A94" s="3"/>
      <c r="B94" s="16" t="s">
        <v>85</v>
      </c>
      <c r="C94" s="62" t="s">
        <v>41</v>
      </c>
      <c r="D94" s="63">
        <v>2021</v>
      </c>
      <c r="E94" s="15" t="s">
        <v>0</v>
      </c>
      <c r="F94" s="8"/>
      <c r="G94" s="8"/>
      <c r="H94" s="43">
        <v>19.95</v>
      </c>
      <c r="I94" s="101">
        <f t="shared" si="5"/>
        <v>15.96</v>
      </c>
      <c r="J94" s="109">
        <v>6</v>
      </c>
      <c r="K94" s="40" t="s">
        <v>10</v>
      </c>
      <c r="L94" s="97"/>
      <c r="M94" s="37">
        <f t="shared" si="4"/>
        <v>0</v>
      </c>
    </row>
    <row r="95" spans="1:13" x14ac:dyDescent="0.2">
      <c r="A95" s="3"/>
      <c r="B95" s="16"/>
      <c r="C95" s="62" t="s">
        <v>87</v>
      </c>
      <c r="D95" s="63">
        <v>2022</v>
      </c>
      <c r="E95" s="15" t="s">
        <v>0</v>
      </c>
      <c r="F95" s="8"/>
      <c r="G95" s="8"/>
      <c r="H95" s="43">
        <v>23.8</v>
      </c>
      <c r="I95" s="101">
        <f t="shared" si="5"/>
        <v>19.04</v>
      </c>
      <c r="J95" s="109">
        <v>6</v>
      </c>
      <c r="K95" s="40" t="s">
        <v>78</v>
      </c>
      <c r="L95" s="97"/>
      <c r="M95" s="37">
        <f t="shared" si="4"/>
        <v>0</v>
      </c>
    </row>
    <row r="96" spans="1:13" ht="13.5" thickBot="1" x14ac:dyDescent="0.25">
      <c r="A96" s="3"/>
      <c r="B96" s="23" t="s">
        <v>19</v>
      </c>
      <c r="C96" s="81" t="s">
        <v>42</v>
      </c>
      <c r="D96" s="139">
        <v>2021</v>
      </c>
      <c r="E96" s="24" t="s">
        <v>0</v>
      </c>
      <c r="F96" s="25"/>
      <c r="G96" s="25"/>
      <c r="H96" s="106">
        <v>27</v>
      </c>
      <c r="I96" s="67">
        <f t="shared" si="5"/>
        <v>21.6</v>
      </c>
      <c r="J96" s="110">
        <v>6</v>
      </c>
      <c r="K96" s="40" t="s">
        <v>10</v>
      </c>
      <c r="L96" s="97"/>
      <c r="M96" s="68">
        <f t="shared" si="4"/>
        <v>0</v>
      </c>
    </row>
    <row r="97" spans="1:13" ht="18.75" thickTop="1" x14ac:dyDescent="0.2">
      <c r="A97" s="3"/>
      <c r="B97" s="189" t="s">
        <v>22</v>
      </c>
      <c r="C97" s="189"/>
      <c r="D97" s="57"/>
      <c r="E97" s="21"/>
      <c r="F97" s="6"/>
      <c r="G97" s="6"/>
      <c r="H97" s="5"/>
      <c r="I97" s="101">
        <f t="shared" si="5"/>
        <v>0</v>
      </c>
      <c r="J97" s="130"/>
      <c r="K97" s="45"/>
      <c r="L97" s="135"/>
      <c r="M97" s="37">
        <f t="shared" si="4"/>
        <v>0</v>
      </c>
    </row>
    <row r="98" spans="1:13" ht="18" x14ac:dyDescent="0.2">
      <c r="A98" s="3"/>
      <c r="B98" s="92" t="s">
        <v>21</v>
      </c>
      <c r="C98" s="57"/>
      <c r="D98" s="57"/>
      <c r="E98" s="21"/>
      <c r="F98" s="6"/>
      <c r="G98" s="6"/>
      <c r="H98" s="5"/>
      <c r="I98" s="101">
        <f t="shared" si="5"/>
        <v>0</v>
      </c>
      <c r="J98" s="116"/>
      <c r="L98" s="134"/>
      <c r="M98" s="37">
        <f t="shared" si="4"/>
        <v>0</v>
      </c>
    </row>
    <row r="99" spans="1:13" ht="12.75" customHeight="1" x14ac:dyDescent="0.2">
      <c r="A99" s="3"/>
      <c r="B99" s="49" t="s">
        <v>85</v>
      </c>
      <c r="C99" s="60" t="s">
        <v>43</v>
      </c>
      <c r="D99" s="85">
        <v>2020</v>
      </c>
      <c r="E99" s="15" t="s">
        <v>0</v>
      </c>
      <c r="F99" s="3"/>
      <c r="G99" s="3"/>
      <c r="H99" s="43">
        <v>28.9</v>
      </c>
      <c r="I99" s="101">
        <f t="shared" si="5"/>
        <v>23.12</v>
      </c>
      <c r="J99" s="111">
        <v>6</v>
      </c>
      <c r="K99" s="40" t="s">
        <v>10</v>
      </c>
      <c r="L99" s="99"/>
      <c r="M99" s="37">
        <f t="shared" si="4"/>
        <v>0</v>
      </c>
    </row>
    <row r="100" spans="1:13" x14ac:dyDescent="0.2">
      <c r="A100" s="3"/>
      <c r="B100" s="16"/>
      <c r="C100" s="62" t="s">
        <v>44</v>
      </c>
      <c r="D100" s="149">
        <v>2019</v>
      </c>
      <c r="E100" s="15" t="s">
        <v>0</v>
      </c>
      <c r="F100" s="8"/>
      <c r="G100" s="8"/>
      <c r="H100" s="43">
        <v>34.6</v>
      </c>
      <c r="I100" s="101">
        <f t="shared" si="5"/>
        <v>27.68</v>
      </c>
      <c r="J100" s="109">
        <v>6</v>
      </c>
      <c r="K100" s="40" t="s">
        <v>10</v>
      </c>
      <c r="L100" s="99"/>
      <c r="M100" s="37">
        <f t="shared" si="4"/>
        <v>0</v>
      </c>
    </row>
    <row r="101" spans="1:13" x14ac:dyDescent="0.2">
      <c r="A101" s="3"/>
      <c r="B101" s="16"/>
      <c r="C101" s="62" t="s">
        <v>66</v>
      </c>
      <c r="D101" s="63">
        <v>2018</v>
      </c>
      <c r="E101" s="15" t="s">
        <v>1</v>
      </c>
      <c r="F101" s="8"/>
      <c r="G101" s="8"/>
      <c r="H101" s="43">
        <v>64.7</v>
      </c>
      <c r="I101" s="101">
        <f t="shared" si="5"/>
        <v>51.76</v>
      </c>
      <c r="J101" s="109">
        <v>1</v>
      </c>
      <c r="K101" s="40" t="s">
        <v>10</v>
      </c>
      <c r="L101" s="99"/>
      <c r="M101" s="37">
        <f t="shared" si="4"/>
        <v>0</v>
      </c>
    </row>
    <row r="102" spans="1:13" ht="12.75" customHeight="1" x14ac:dyDescent="0.2">
      <c r="A102" s="3"/>
      <c r="B102" s="16" t="s">
        <v>19</v>
      </c>
      <c r="C102" s="60" t="s">
        <v>45</v>
      </c>
      <c r="D102" s="85">
        <v>2019</v>
      </c>
      <c r="E102" s="15" t="s">
        <v>0</v>
      </c>
      <c r="F102" s="3"/>
      <c r="G102" s="3"/>
      <c r="H102" s="43">
        <v>41.35</v>
      </c>
      <c r="I102" s="101">
        <f t="shared" si="5"/>
        <v>33.08</v>
      </c>
      <c r="J102" s="111">
        <v>6</v>
      </c>
      <c r="K102" s="40" t="s">
        <v>10</v>
      </c>
      <c r="L102" s="99"/>
      <c r="M102" s="37">
        <f t="shared" si="4"/>
        <v>0</v>
      </c>
    </row>
    <row r="103" spans="1:13" x14ac:dyDescent="0.2">
      <c r="A103" s="3"/>
      <c r="B103" s="13"/>
      <c r="C103" s="62" t="s">
        <v>46</v>
      </c>
      <c r="D103" s="63">
        <v>2019</v>
      </c>
      <c r="E103" s="15" t="s">
        <v>1</v>
      </c>
      <c r="F103" s="8"/>
      <c r="G103" s="8"/>
      <c r="H103" s="43">
        <v>91.9</v>
      </c>
      <c r="I103" s="101">
        <f t="shared" si="5"/>
        <v>73.52</v>
      </c>
      <c r="J103" s="109">
        <v>1</v>
      </c>
      <c r="K103" s="40" t="s">
        <v>10</v>
      </c>
      <c r="L103" s="99"/>
      <c r="M103" s="37">
        <f t="shared" si="4"/>
        <v>0</v>
      </c>
    </row>
    <row r="104" spans="1:13" ht="13.5" thickBot="1" x14ac:dyDescent="0.25">
      <c r="A104" s="3"/>
      <c r="B104" s="17"/>
      <c r="C104" s="18"/>
      <c r="D104" s="18"/>
      <c r="E104" s="19"/>
      <c r="F104" s="20"/>
      <c r="G104" s="20"/>
      <c r="H104" s="102"/>
      <c r="I104" s="67">
        <f t="shared" si="5"/>
        <v>0</v>
      </c>
      <c r="J104" s="110"/>
      <c r="K104" s="44"/>
      <c r="L104" s="80"/>
      <c r="M104" s="68">
        <f t="shared" si="4"/>
        <v>0</v>
      </c>
    </row>
    <row r="105" spans="1:13" ht="4.5" customHeight="1" thickTop="1" x14ac:dyDescent="0.2">
      <c r="A105" s="3"/>
      <c r="B105" s="8"/>
      <c r="C105" s="6"/>
      <c r="D105" s="6"/>
      <c r="E105" s="9"/>
      <c r="F105" s="6"/>
      <c r="G105" s="6"/>
      <c r="H105" s="10"/>
      <c r="I105" s="101">
        <f t="shared" si="5"/>
        <v>0</v>
      </c>
      <c r="J105" s="120"/>
      <c r="L105" s="135"/>
      <c r="M105" s="37">
        <f t="shared" si="4"/>
        <v>0</v>
      </c>
    </row>
    <row r="106" spans="1:13" ht="18" x14ac:dyDescent="0.2">
      <c r="A106" s="3"/>
      <c r="B106" s="189" t="s">
        <v>23</v>
      </c>
      <c r="C106" s="189"/>
      <c r="D106" s="57"/>
      <c r="E106" s="21"/>
      <c r="F106" s="6"/>
      <c r="G106" s="6"/>
      <c r="H106" s="5"/>
      <c r="I106" s="101">
        <f t="shared" si="5"/>
        <v>0</v>
      </c>
      <c r="J106" s="116"/>
      <c r="L106" s="134"/>
      <c r="M106" s="37">
        <f t="shared" si="4"/>
        <v>0</v>
      </c>
    </row>
    <row r="107" spans="1:13" ht="15" x14ac:dyDescent="0.2">
      <c r="A107" s="3"/>
      <c r="B107" s="190" t="s">
        <v>20</v>
      </c>
      <c r="C107" s="191"/>
      <c r="D107" s="55"/>
      <c r="E107" s="15"/>
      <c r="F107" s="3"/>
      <c r="G107" s="3"/>
      <c r="H107" s="101"/>
      <c r="I107" s="101">
        <f t="shared" si="5"/>
        <v>0</v>
      </c>
      <c r="J107" s="121"/>
      <c r="L107" s="134"/>
      <c r="M107" s="37">
        <f t="shared" si="4"/>
        <v>0</v>
      </c>
    </row>
    <row r="108" spans="1:13" x14ac:dyDescent="0.2">
      <c r="A108" s="3"/>
      <c r="B108" s="58" t="s">
        <v>85</v>
      </c>
      <c r="C108" s="59" t="s">
        <v>47</v>
      </c>
      <c r="D108" s="86">
        <v>2022</v>
      </c>
      <c r="E108" s="15" t="s">
        <v>0</v>
      </c>
      <c r="F108" s="8"/>
      <c r="G108" s="8"/>
      <c r="H108" s="43">
        <v>16</v>
      </c>
      <c r="I108" s="101">
        <f t="shared" si="5"/>
        <v>12.8</v>
      </c>
      <c r="J108" s="109">
        <v>6</v>
      </c>
      <c r="K108" s="40" t="s">
        <v>10</v>
      </c>
      <c r="L108" s="99"/>
      <c r="M108" s="37">
        <f t="shared" si="4"/>
        <v>0</v>
      </c>
    </row>
    <row r="109" spans="1:13" x14ac:dyDescent="0.2">
      <c r="A109" s="3"/>
      <c r="B109" s="26"/>
      <c r="C109" s="48"/>
      <c r="D109" s="48"/>
      <c r="E109" s="15"/>
      <c r="F109" s="8"/>
      <c r="G109" s="8"/>
      <c r="H109" s="43"/>
      <c r="I109" s="101">
        <f t="shared" si="5"/>
        <v>0</v>
      </c>
      <c r="J109" s="109"/>
      <c r="K109" s="40"/>
      <c r="L109" s="150"/>
      <c r="M109" s="37">
        <f t="shared" si="4"/>
        <v>0</v>
      </c>
    </row>
    <row r="110" spans="1:13" x14ac:dyDescent="0.2">
      <c r="A110" s="3"/>
      <c r="B110" s="16" t="s">
        <v>19</v>
      </c>
      <c r="C110" s="61" t="s">
        <v>48</v>
      </c>
      <c r="D110" s="86">
        <v>2021</v>
      </c>
      <c r="E110" s="15" t="s">
        <v>0</v>
      </c>
      <c r="F110" s="3"/>
      <c r="G110" s="3"/>
      <c r="H110" s="43">
        <v>21.45</v>
      </c>
      <c r="I110" s="101">
        <f t="shared" si="5"/>
        <v>17.16</v>
      </c>
      <c r="J110" s="111">
        <v>6</v>
      </c>
      <c r="K110" s="40" t="s">
        <v>10</v>
      </c>
      <c r="L110" s="99"/>
      <c r="M110" s="37">
        <f t="shared" si="4"/>
        <v>0</v>
      </c>
    </row>
    <row r="111" spans="1:13" ht="12.75" customHeight="1" x14ac:dyDescent="0.2">
      <c r="A111" s="3"/>
      <c r="B111" s="26"/>
      <c r="C111" s="3"/>
      <c r="D111" s="3"/>
      <c r="E111" s="15"/>
      <c r="F111" s="8"/>
      <c r="G111" s="8"/>
      <c r="H111" s="43"/>
      <c r="I111" s="101">
        <f t="shared" si="5"/>
        <v>0</v>
      </c>
      <c r="J111" s="109"/>
      <c r="K111" s="40"/>
      <c r="L111" s="80"/>
      <c r="M111" s="37">
        <f t="shared" si="4"/>
        <v>0</v>
      </c>
    </row>
    <row r="112" spans="1:13" ht="13.5" thickBot="1" x14ac:dyDescent="0.25">
      <c r="A112" s="3"/>
      <c r="B112" s="27"/>
      <c r="C112" s="25"/>
      <c r="D112" s="25"/>
      <c r="E112" s="19"/>
      <c r="F112" s="20"/>
      <c r="G112" s="20"/>
      <c r="H112" s="102"/>
      <c r="I112" s="67">
        <f t="shared" si="5"/>
        <v>0</v>
      </c>
      <c r="J112" s="122"/>
      <c r="K112" s="44"/>
      <c r="L112" s="80"/>
      <c r="M112" s="68">
        <f t="shared" si="4"/>
        <v>0</v>
      </c>
    </row>
    <row r="113" spans="1:13" ht="13.5" thickTop="1" x14ac:dyDescent="0.2">
      <c r="A113" s="3"/>
      <c r="B113" s="14"/>
      <c r="C113" s="3"/>
      <c r="D113" s="3"/>
      <c r="E113" s="15"/>
      <c r="F113" s="8"/>
      <c r="G113" s="8"/>
      <c r="H113" s="43"/>
      <c r="I113" s="101">
        <f t="shared" si="5"/>
        <v>0</v>
      </c>
      <c r="J113" s="123"/>
      <c r="K113" s="40"/>
      <c r="L113" s="79"/>
      <c r="M113" s="37">
        <f t="shared" si="4"/>
        <v>0</v>
      </c>
    </row>
    <row r="114" spans="1:13" ht="26.25" customHeight="1" x14ac:dyDescent="0.2">
      <c r="A114" s="3"/>
      <c r="B114" s="189" t="s">
        <v>24</v>
      </c>
      <c r="C114" s="189"/>
      <c r="D114" s="57"/>
      <c r="E114" s="21"/>
      <c r="F114" s="6"/>
      <c r="G114" s="6"/>
      <c r="H114" s="107"/>
      <c r="I114" s="101">
        <f t="shared" si="5"/>
        <v>0</v>
      </c>
      <c r="J114" s="129"/>
      <c r="L114" s="134"/>
      <c r="M114" s="37">
        <f t="shared" si="4"/>
        <v>0</v>
      </c>
    </row>
    <row r="115" spans="1:13" ht="14.25" customHeight="1" x14ac:dyDescent="0.2">
      <c r="A115" s="3"/>
      <c r="B115" s="203" t="s">
        <v>21</v>
      </c>
      <c r="C115" s="204"/>
      <c r="D115" s="51"/>
      <c r="E115" s="21"/>
      <c r="F115" s="6"/>
      <c r="G115" s="6"/>
      <c r="H115" s="5"/>
      <c r="I115" s="101">
        <f t="shared" si="5"/>
        <v>0</v>
      </c>
      <c r="J115" s="117"/>
      <c r="L115" s="134"/>
      <c r="M115" s="37">
        <f t="shared" si="4"/>
        <v>0</v>
      </c>
    </row>
    <row r="116" spans="1:13" ht="12.75" customHeight="1" x14ac:dyDescent="0.2">
      <c r="A116" s="3"/>
      <c r="B116" s="16" t="s">
        <v>85</v>
      </c>
      <c r="C116" s="62" t="s">
        <v>49</v>
      </c>
      <c r="D116" s="63">
        <v>2018</v>
      </c>
      <c r="E116" s="15" t="s">
        <v>0</v>
      </c>
      <c r="F116" s="8"/>
      <c r="G116" s="8"/>
      <c r="H116" s="43">
        <v>40.9</v>
      </c>
      <c r="I116" s="101">
        <f t="shared" si="5"/>
        <v>32.72</v>
      </c>
      <c r="J116" s="109">
        <v>6</v>
      </c>
      <c r="K116" s="40" t="s">
        <v>10</v>
      </c>
      <c r="L116" s="96"/>
      <c r="M116" s="37">
        <f t="shared" si="4"/>
        <v>0</v>
      </c>
    </row>
    <row r="117" spans="1:13" ht="12.75" customHeight="1" x14ac:dyDescent="0.2">
      <c r="A117" s="3"/>
      <c r="B117" s="16"/>
      <c r="C117" s="62" t="s">
        <v>67</v>
      </c>
      <c r="D117" s="63">
        <v>2018</v>
      </c>
      <c r="E117" s="15" t="s">
        <v>12</v>
      </c>
      <c r="F117" s="8"/>
      <c r="G117" s="8"/>
      <c r="H117" s="43">
        <v>53.1</v>
      </c>
      <c r="I117" s="101">
        <f t="shared" si="5"/>
        <v>42.48</v>
      </c>
      <c r="J117" s="109">
        <v>6</v>
      </c>
      <c r="K117" s="40" t="s">
        <v>10</v>
      </c>
      <c r="L117" s="97"/>
      <c r="M117" s="37">
        <f t="shared" si="4"/>
        <v>0</v>
      </c>
    </row>
    <row r="118" spans="1:13" ht="12.75" customHeight="1" x14ac:dyDescent="0.2">
      <c r="A118" s="3"/>
      <c r="B118" s="16"/>
      <c r="C118" s="62" t="s">
        <v>50</v>
      </c>
      <c r="D118" s="147" t="s">
        <v>74</v>
      </c>
      <c r="E118" s="15" t="s">
        <v>1</v>
      </c>
      <c r="F118" s="8"/>
      <c r="G118" s="8"/>
      <c r="H118" s="43">
        <v>82.1</v>
      </c>
      <c r="I118" s="101"/>
      <c r="J118" s="109">
        <v>1</v>
      </c>
      <c r="K118" s="40" t="s">
        <v>10</v>
      </c>
      <c r="L118" s="97"/>
      <c r="M118" s="37">
        <f t="shared" ref="M118:M132" si="6">L118*J118*I118</f>
        <v>0</v>
      </c>
    </row>
    <row r="119" spans="1:13" ht="12.75" customHeight="1" x14ac:dyDescent="0.2">
      <c r="A119" s="3"/>
      <c r="B119" s="16"/>
      <c r="C119" s="62"/>
      <c r="D119" s="147"/>
      <c r="E119" s="15"/>
      <c r="F119" s="8"/>
      <c r="G119" s="8"/>
      <c r="H119" s="43"/>
      <c r="I119" s="101"/>
      <c r="J119" s="109"/>
      <c r="K119" s="40"/>
      <c r="L119" s="97"/>
      <c r="M119" s="37"/>
    </row>
    <row r="120" spans="1:13" ht="12.75" customHeight="1" x14ac:dyDescent="0.2">
      <c r="A120" s="3"/>
      <c r="B120" s="16" t="s">
        <v>19</v>
      </c>
      <c r="C120" s="62" t="s">
        <v>51</v>
      </c>
      <c r="D120" s="63">
        <v>2009</v>
      </c>
      <c r="E120" s="15" t="s">
        <v>0</v>
      </c>
      <c r="F120" s="8"/>
      <c r="G120" s="8"/>
      <c r="H120" s="43">
        <v>149.5</v>
      </c>
      <c r="I120" s="101">
        <f t="shared" si="5"/>
        <v>119.6</v>
      </c>
      <c r="J120" s="109">
        <v>1</v>
      </c>
      <c r="K120" s="40" t="s">
        <v>10</v>
      </c>
      <c r="L120" s="97"/>
      <c r="M120" s="37">
        <f t="shared" si="6"/>
        <v>0</v>
      </c>
    </row>
    <row r="121" spans="1:13" ht="12.75" customHeight="1" x14ac:dyDescent="0.2">
      <c r="A121" s="3"/>
      <c r="B121" s="16"/>
      <c r="C121" s="62" t="s">
        <v>52</v>
      </c>
      <c r="D121" s="63">
        <v>2016</v>
      </c>
      <c r="E121" s="15" t="s">
        <v>0</v>
      </c>
      <c r="F121" s="8"/>
      <c r="G121" s="8"/>
      <c r="H121" s="43">
        <v>115</v>
      </c>
      <c r="I121" s="101">
        <f t="shared" si="5"/>
        <v>92</v>
      </c>
      <c r="J121" s="109">
        <v>1</v>
      </c>
      <c r="K121" s="40" t="s">
        <v>10</v>
      </c>
      <c r="L121" s="97"/>
      <c r="M121" s="37">
        <f t="shared" si="6"/>
        <v>0</v>
      </c>
    </row>
    <row r="122" spans="1:13" ht="12.75" customHeight="1" x14ac:dyDescent="0.2">
      <c r="A122" s="3"/>
      <c r="B122" s="16"/>
      <c r="C122" s="62" t="s">
        <v>53</v>
      </c>
      <c r="D122" s="147" t="s">
        <v>74</v>
      </c>
      <c r="E122" s="15" t="s">
        <v>1</v>
      </c>
      <c r="F122" s="8"/>
      <c r="G122" s="8"/>
      <c r="H122" s="43">
        <v>215.85</v>
      </c>
      <c r="I122" s="101"/>
      <c r="J122" s="109">
        <v>1</v>
      </c>
      <c r="K122" s="40" t="s">
        <v>10</v>
      </c>
      <c r="L122" s="97"/>
      <c r="M122" s="37">
        <f t="shared" si="6"/>
        <v>0</v>
      </c>
    </row>
    <row r="123" spans="1:13" ht="12.75" customHeight="1" x14ac:dyDescent="0.2">
      <c r="A123" s="3"/>
      <c r="B123" s="16" t="s">
        <v>26</v>
      </c>
      <c r="C123" s="62" t="s">
        <v>95</v>
      </c>
      <c r="D123" s="63">
        <v>2013</v>
      </c>
      <c r="E123" s="15" t="s">
        <v>0</v>
      </c>
      <c r="F123" s="8"/>
      <c r="G123" s="8"/>
      <c r="H123" s="43">
        <v>189.75</v>
      </c>
      <c r="I123" s="101">
        <f t="shared" si="5"/>
        <v>151.80000000000001</v>
      </c>
      <c r="J123" s="109">
        <v>1</v>
      </c>
      <c r="K123" s="40" t="s">
        <v>10</v>
      </c>
      <c r="L123" s="97"/>
      <c r="M123" s="37">
        <f t="shared" si="6"/>
        <v>0</v>
      </c>
    </row>
    <row r="124" spans="1:13" ht="12.75" customHeight="1" x14ac:dyDescent="0.2">
      <c r="A124" s="3"/>
      <c r="B124" s="16"/>
      <c r="C124" s="142" t="s">
        <v>77</v>
      </c>
      <c r="D124" s="63"/>
      <c r="E124" s="15"/>
      <c r="F124" s="8"/>
      <c r="G124" s="8"/>
      <c r="H124" s="140"/>
      <c r="I124" s="101">
        <f t="shared" si="5"/>
        <v>0</v>
      </c>
      <c r="J124" s="109"/>
      <c r="K124" s="40"/>
      <c r="L124" s="151"/>
      <c r="M124" s="37">
        <f t="shared" si="6"/>
        <v>0</v>
      </c>
    </row>
    <row r="125" spans="1:13" ht="5.25" customHeight="1" thickBot="1" x14ac:dyDescent="0.25">
      <c r="A125" s="3"/>
      <c r="B125" s="17"/>
      <c r="C125" s="64"/>
      <c r="D125" s="84"/>
      <c r="E125" s="19"/>
      <c r="F125" s="20"/>
      <c r="G125" s="20"/>
      <c r="H125" s="141"/>
      <c r="I125" s="101">
        <f t="shared" si="5"/>
        <v>0</v>
      </c>
      <c r="J125" s="122"/>
      <c r="K125" s="44"/>
      <c r="L125" s="152"/>
      <c r="M125" s="37">
        <f t="shared" si="6"/>
        <v>0</v>
      </c>
    </row>
    <row r="126" spans="1:13" ht="4.5" customHeight="1" thickTop="1" x14ac:dyDescent="0.2">
      <c r="A126" s="3"/>
      <c r="B126" s="8"/>
      <c r="C126" s="6"/>
      <c r="D126" s="6"/>
      <c r="E126" s="9"/>
      <c r="F126" s="6"/>
      <c r="G126" s="6"/>
      <c r="H126" s="10"/>
      <c r="I126" s="183">
        <f t="shared" si="5"/>
        <v>0</v>
      </c>
      <c r="J126" s="124"/>
      <c r="L126" s="134"/>
      <c r="M126" s="77">
        <f t="shared" si="6"/>
        <v>0</v>
      </c>
    </row>
    <row r="127" spans="1:13" ht="19.5" customHeight="1" x14ac:dyDescent="0.2">
      <c r="A127" s="3"/>
      <c r="B127" s="204" t="s">
        <v>20</v>
      </c>
      <c r="C127" s="204"/>
      <c r="D127" s="51"/>
      <c r="E127" s="21"/>
      <c r="F127" s="6"/>
      <c r="G127" s="6"/>
      <c r="H127" s="5"/>
      <c r="I127" s="101">
        <f t="shared" si="5"/>
        <v>0</v>
      </c>
      <c r="J127" s="116"/>
      <c r="L127" s="134"/>
      <c r="M127" s="37">
        <f t="shared" si="6"/>
        <v>0</v>
      </c>
    </row>
    <row r="128" spans="1:13" ht="19.5" customHeight="1" x14ac:dyDescent="0.2">
      <c r="A128" s="3"/>
      <c r="B128" s="94" t="s">
        <v>85</v>
      </c>
      <c r="C128" s="61" t="s">
        <v>71</v>
      </c>
      <c r="D128" s="86">
        <v>2019</v>
      </c>
      <c r="E128" s="9" t="s">
        <v>0</v>
      </c>
      <c r="F128" s="6"/>
      <c r="G128" s="6"/>
      <c r="H128" s="108">
        <v>41.75</v>
      </c>
      <c r="I128" s="101">
        <f t="shared" si="5"/>
        <v>33.4</v>
      </c>
      <c r="J128" s="125">
        <v>6</v>
      </c>
      <c r="K128" s="40" t="s">
        <v>10</v>
      </c>
      <c r="L128" s="99"/>
      <c r="M128" s="37">
        <f t="shared" si="6"/>
        <v>0</v>
      </c>
    </row>
    <row r="129" spans="1:13" ht="11.25" customHeight="1" x14ac:dyDescent="0.2">
      <c r="A129" s="3"/>
      <c r="B129" s="95"/>
      <c r="C129" s="61"/>
      <c r="D129" s="86"/>
      <c r="E129" s="9"/>
      <c r="F129" s="6"/>
      <c r="G129" s="6"/>
      <c r="H129" s="5"/>
      <c r="I129" s="101">
        <f t="shared" si="5"/>
        <v>0</v>
      </c>
      <c r="J129" s="116"/>
      <c r="L129" s="150"/>
      <c r="M129" s="37">
        <f t="shared" si="6"/>
        <v>0</v>
      </c>
    </row>
    <row r="130" spans="1:13" ht="19.5" customHeight="1" x14ac:dyDescent="0.2">
      <c r="A130" s="3"/>
      <c r="B130" s="94" t="s">
        <v>19</v>
      </c>
      <c r="C130" s="61" t="s">
        <v>54</v>
      </c>
      <c r="D130" s="86">
        <v>2018</v>
      </c>
      <c r="E130" s="9" t="s">
        <v>0</v>
      </c>
      <c r="F130" s="6"/>
      <c r="G130" s="6"/>
      <c r="H130" s="108">
        <v>53.65</v>
      </c>
      <c r="I130" s="101">
        <f t="shared" si="5"/>
        <v>42.92</v>
      </c>
      <c r="J130" s="125">
        <v>6</v>
      </c>
      <c r="K130" s="40" t="s">
        <v>10</v>
      </c>
      <c r="L130" s="99"/>
      <c r="M130" s="37">
        <f t="shared" si="6"/>
        <v>0</v>
      </c>
    </row>
    <row r="131" spans="1:13" ht="19.5" customHeight="1" x14ac:dyDescent="0.2">
      <c r="A131" s="3"/>
      <c r="B131" s="94"/>
      <c r="C131" s="61"/>
      <c r="D131" s="86"/>
      <c r="E131" s="9"/>
      <c r="F131" s="6"/>
      <c r="G131" s="6"/>
      <c r="H131" s="108"/>
      <c r="I131" s="101"/>
      <c r="J131" s="125"/>
      <c r="K131" s="40"/>
      <c r="L131" s="150"/>
      <c r="M131" s="37"/>
    </row>
    <row r="132" spans="1:13" ht="24.75" thickBot="1" x14ac:dyDescent="0.25">
      <c r="A132" s="3"/>
      <c r="B132" s="23"/>
      <c r="C132" s="82" t="s">
        <v>88</v>
      </c>
      <c r="D132" s="84">
        <v>2006</v>
      </c>
      <c r="E132" s="19" t="s">
        <v>25</v>
      </c>
      <c r="F132" s="20"/>
      <c r="G132" s="20"/>
      <c r="H132" s="143">
        <v>135.69999999999999</v>
      </c>
      <c r="I132" s="101">
        <f t="shared" si="5"/>
        <v>108.56</v>
      </c>
      <c r="J132" s="122">
        <v>1</v>
      </c>
      <c r="K132" s="44" t="s">
        <v>10</v>
      </c>
      <c r="L132" s="100"/>
      <c r="M132" s="68">
        <f t="shared" si="6"/>
        <v>0</v>
      </c>
    </row>
    <row r="133" spans="1:13" ht="7.5" customHeight="1" thickTop="1" x14ac:dyDescent="0.2">
      <c r="A133" s="3"/>
      <c r="B133" s="8"/>
      <c r="C133" s="6"/>
      <c r="D133" s="6"/>
      <c r="E133" s="9"/>
      <c r="F133" s="6"/>
      <c r="G133" s="6"/>
      <c r="H133" s="10"/>
      <c r="I133" s="78"/>
      <c r="J133" s="120"/>
      <c r="M133" s="37"/>
    </row>
    <row r="134" spans="1:13" ht="4.5" customHeight="1" x14ac:dyDescent="0.2">
      <c r="A134" s="3"/>
      <c r="B134" s="8"/>
      <c r="C134" s="6"/>
      <c r="D134" s="6"/>
      <c r="E134" s="9"/>
      <c r="F134" s="6"/>
      <c r="G134" s="6"/>
      <c r="H134" s="10"/>
      <c r="I134" s="10"/>
      <c r="J134" s="118"/>
    </row>
    <row r="135" spans="1:13" ht="14.25" customHeight="1" x14ac:dyDescent="0.2">
      <c r="A135" s="3"/>
      <c r="B135" s="204"/>
      <c r="C135" s="204"/>
      <c r="D135" s="51"/>
      <c r="E135" s="9"/>
      <c r="F135" s="6"/>
      <c r="G135" s="6"/>
      <c r="H135" s="10"/>
      <c r="I135" s="10"/>
      <c r="J135" s="118"/>
    </row>
    <row r="136" spans="1:13" ht="12.75" customHeight="1" thickBot="1" x14ac:dyDescent="0.25">
      <c r="A136" s="3"/>
      <c r="B136" s="194"/>
      <c r="C136" s="194"/>
      <c r="D136" s="52"/>
      <c r="E136" s="9"/>
      <c r="F136" s="6"/>
      <c r="G136" s="6"/>
      <c r="H136" s="12"/>
      <c r="I136" s="11"/>
      <c r="J136" s="131"/>
      <c r="K136" s="40"/>
      <c r="M136" s="38"/>
    </row>
    <row r="137" spans="1:13" ht="9" hidden="1" customHeight="1" x14ac:dyDescent="0.2">
      <c r="A137" s="3"/>
      <c r="B137" s="28"/>
      <c r="C137" s="6"/>
      <c r="D137" s="6"/>
      <c r="E137" s="9"/>
      <c r="F137" s="6"/>
      <c r="G137" s="6"/>
      <c r="H137" s="198"/>
      <c r="I137" s="198"/>
      <c r="J137" s="196"/>
      <c r="M137" s="36"/>
    </row>
    <row r="138" spans="1:13" ht="11.25" hidden="1" customHeight="1" x14ac:dyDescent="0.2">
      <c r="A138" s="3"/>
      <c r="B138" s="29"/>
      <c r="C138" s="6"/>
      <c r="D138" s="6"/>
      <c r="E138" s="9"/>
      <c r="F138" s="6"/>
      <c r="G138" s="6"/>
      <c r="H138" s="198"/>
      <c r="I138" s="198"/>
      <c r="J138" s="196"/>
      <c r="K138" s="40"/>
      <c r="L138" s="200"/>
      <c r="M138" s="37"/>
    </row>
    <row r="139" spans="1:13" ht="3.75" hidden="1" customHeight="1" thickBot="1" x14ac:dyDescent="0.25">
      <c r="A139" s="3"/>
      <c r="B139" s="30"/>
      <c r="C139" s="6"/>
      <c r="D139" s="31"/>
      <c r="E139" s="32"/>
      <c r="F139" s="31"/>
      <c r="G139" s="31"/>
      <c r="H139" s="198"/>
      <c r="I139" s="199"/>
      <c r="J139" s="197"/>
      <c r="K139" s="34"/>
      <c r="L139" s="201"/>
      <c r="M139" s="35"/>
    </row>
    <row r="140" spans="1:13" ht="15.75" customHeight="1" thickTop="1" x14ac:dyDescent="0.25">
      <c r="A140" s="3"/>
      <c r="B140" s="8"/>
      <c r="C140" s="6"/>
      <c r="D140" s="6"/>
      <c r="E140" s="9"/>
      <c r="F140" s="6"/>
      <c r="G140" s="6"/>
      <c r="H140" s="10"/>
      <c r="I140" s="162" t="s">
        <v>69</v>
      </c>
      <c r="J140" s="162"/>
      <c r="L140" s="154"/>
      <c r="M140" s="163">
        <f>SUM(M10:M132)</f>
        <v>0</v>
      </c>
    </row>
    <row r="141" spans="1:13" ht="45.75" customHeight="1" x14ac:dyDescent="0.25">
      <c r="A141" s="3"/>
      <c r="B141" s="195"/>
      <c r="C141" s="195"/>
      <c r="D141" s="195"/>
      <c r="E141" s="195"/>
      <c r="F141" s="195"/>
      <c r="G141" s="195"/>
      <c r="H141" s="195"/>
      <c r="I141" s="186"/>
      <c r="J141" s="186"/>
      <c r="L141" s="39"/>
      <c r="M141" s="39"/>
    </row>
    <row r="142" spans="1:13" ht="15.75" customHeight="1" x14ac:dyDescent="0.25">
      <c r="A142" s="3"/>
      <c r="B142" s="8"/>
      <c r="C142" s="6"/>
      <c r="D142" s="6"/>
      <c r="E142" s="9"/>
      <c r="F142" s="6"/>
      <c r="G142" s="6"/>
      <c r="H142" s="10"/>
      <c r="I142" s="187"/>
      <c r="J142" s="187"/>
      <c r="K142" s="126"/>
      <c r="L142" s="126"/>
      <c r="M142" s="127"/>
    </row>
    <row r="143" spans="1:13" ht="15.75" customHeight="1" x14ac:dyDescent="0.2">
      <c r="A143" s="3"/>
      <c r="B143" s="8"/>
      <c r="C143" s="6"/>
      <c r="D143" s="6"/>
      <c r="E143" s="9"/>
      <c r="F143" s="6"/>
      <c r="G143" s="6"/>
      <c r="H143" s="10"/>
      <c r="I143" s="10"/>
      <c r="J143" s="10"/>
    </row>
    <row r="144" spans="1:13" ht="4.5" customHeight="1" x14ac:dyDescent="0.2">
      <c r="A144" s="3"/>
      <c r="B144" s="8"/>
      <c r="C144" s="6"/>
      <c r="D144" s="6"/>
      <c r="E144" s="9"/>
      <c r="F144" s="6"/>
      <c r="G144" s="6"/>
      <c r="H144" s="10"/>
      <c r="I144" s="10"/>
      <c r="J144" s="10"/>
    </row>
    <row r="145" spans="1:10" ht="4.5" customHeight="1" x14ac:dyDescent="0.2">
      <c r="A145" s="3"/>
      <c r="B145" s="8"/>
      <c r="C145" s="6"/>
      <c r="D145" s="6"/>
      <c r="E145" s="9"/>
      <c r="F145" s="6"/>
      <c r="G145" s="6"/>
      <c r="H145" s="10"/>
      <c r="I145" s="10"/>
      <c r="J145" s="10"/>
    </row>
  </sheetData>
  <sheetProtection algorithmName="SHA-512" hashValue="Apsds/8DdFOGhBh7pXG1oLHcHU+XHT2mE/Y6FI5h98zPpS1SaIwcisAYX4xUj/6XO4ACQw9tG04wShYDJI/7sg==" saltValue="iVcoq/SX+HVbz+CLo6rH3A==" spinCount="100000" sheet="1" selectLockedCells="1"/>
  <mergeCells count="27">
    <mergeCell ref="A1:N1"/>
    <mergeCell ref="B127:C127"/>
    <mergeCell ref="B106:C106"/>
    <mergeCell ref="A2:N2"/>
    <mergeCell ref="A3:N3"/>
    <mergeCell ref="B5:F6"/>
    <mergeCell ref="B37:C37"/>
    <mergeCell ref="A4:N4"/>
    <mergeCell ref="L138:L139"/>
    <mergeCell ref="B97:C97"/>
    <mergeCell ref="B81:C81"/>
    <mergeCell ref="B8:H8"/>
    <mergeCell ref="B36:C36"/>
    <mergeCell ref="H137:H139"/>
    <mergeCell ref="B115:C115"/>
    <mergeCell ref="B135:C135"/>
    <mergeCell ref="I141:J141"/>
    <mergeCell ref="I142:J142"/>
    <mergeCell ref="B57:C57"/>
    <mergeCell ref="B79:C79"/>
    <mergeCell ref="B107:C107"/>
    <mergeCell ref="B59:C59"/>
    <mergeCell ref="B114:C114"/>
    <mergeCell ref="B136:C136"/>
    <mergeCell ref="B141:H141"/>
    <mergeCell ref="J137:J139"/>
    <mergeCell ref="I137:I139"/>
  </mergeCells>
  <phoneticPr fontId="8" type="noConversion"/>
  <conditionalFormatting sqref="I8:I132 M10:M132">
    <cfRule type="cellIs" dxfId="0" priority="2" operator="equal">
      <formula>0</formula>
    </cfRule>
  </conditionalFormatting>
  <printOptions horizontalCentered="1"/>
  <pageMargins left="0.23622047244094491" right="0.23622047244094491" top="0.78740157480314965" bottom="0.78740157480314965" header="0" footer="0.27559055118110237"/>
  <pageSetup paperSize="9" scale="70" fitToHeight="0" orientation="portrait" r:id="rId1"/>
  <headerFooter alignWithMargins="0">
    <oddHeader xml:space="preserve">&amp;C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Tarif CE FRANCE</vt:lpstr>
      <vt:lpstr>'Tarif CE FRANCE'!Zone_d_impression</vt:lpstr>
    </vt:vector>
  </TitlesOfParts>
  <Company>Cave de Tain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Cave de Tain</dc:creator>
  <cp:lastModifiedBy>Corinne PELLERIN</cp:lastModifiedBy>
  <cp:lastPrinted>2018-09-24T14:35:03Z</cp:lastPrinted>
  <dcterms:created xsi:type="dcterms:W3CDTF">2012-04-06T12:01:38Z</dcterms:created>
  <dcterms:modified xsi:type="dcterms:W3CDTF">2023-09-29T08:06:28Z</dcterms:modified>
</cp:coreProperties>
</file>